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24226"/>
  <mc:AlternateContent xmlns:mc="http://schemas.openxmlformats.org/markup-compatibility/2006">
    <mc:Choice Requires="x15">
      <x15ac:absPath xmlns:x15ac="http://schemas.microsoft.com/office/spreadsheetml/2010/11/ac" url="S:\plik tymczasowy - strona internetowa\XI posiedzenie\Uchwala_Nr 86_PD Slaskie\"/>
    </mc:Choice>
  </mc:AlternateContent>
  <bookViews>
    <workbookView xWindow="0" yWindow="0" windowWidth="6510" windowHeight="7455" tabRatio="769"/>
  </bookViews>
  <sheets>
    <sheet name="Informacje ogólne" sheetId="2" r:id="rId1"/>
    <sheet name=" RPOWSL.8.K.4" sheetId="1" r:id="rId2"/>
    <sheet name="Kryteria RPOWSL.8.K.4" sheetId="5" r:id="rId3"/>
    <sheet name=" RPOWSL.9.K.4" sheetId="8" r:id="rId4"/>
    <sheet name="Kryteria RPOWSL.9.K.4" sheetId="10" r:id="rId5"/>
    <sheet name=" RPOWSL.9.K.5" sheetId="12" r:id="rId6"/>
    <sheet name="Kryteria RPOWSL.9.K.5" sheetId="11" r:id="rId7"/>
    <sheet name=" RPOWSL.9.K.6" sheetId="15" r:id="rId8"/>
    <sheet name="Kryteria RPOWSL.9.K.6" sheetId="16" r:id="rId9"/>
    <sheet name=" RPOWSL.9.K.7" sheetId="13" r:id="rId10"/>
    <sheet name="Kryteria RPOWSL.9.K.7" sheetId="14" r:id="rId11"/>
    <sheet name="RPZ 1" sheetId="17" r:id="rId12"/>
    <sheet name="RPZ 2" sheetId="18" r:id="rId13"/>
    <sheet name="RPOWSL.10.K.1" sheetId="19" r:id="rId14"/>
    <sheet name="Kryteria RPOWSL.10.K.1" sheetId="21" r:id="rId15"/>
    <sheet name="RPOWSL.2.P.1" sheetId="22" r:id="rId16"/>
    <sheet name="Kryteria RPOWSL.2.P.1" sheetId="23" r:id="rId17"/>
    <sheet name="Planowane działania" sheetId="6" r:id="rId18"/>
    <sheet name="Załącznik nr 1" sheetId="24" r:id="rId19"/>
    <sheet name="ZAŁ. 2" sheetId="25" r:id="rId20"/>
  </sheets>
  <externalReferences>
    <externalReference r:id="rId21"/>
    <externalReference r:id="rId22"/>
    <externalReference r:id="rId23"/>
    <externalReference r:id="rId24"/>
    <externalReference r:id="rId25"/>
    <externalReference r:id="rId26"/>
    <externalReference r:id="rId27"/>
    <externalReference r:id="rId28"/>
  </externalReferences>
  <definedNames>
    <definedName name="CT" localSheetId="16">'[1]Informacje ogólne'!$K$118:$K$121</definedName>
    <definedName name="CT" localSheetId="13">'[2]Informacje ogólne'!$K$113:$K$116</definedName>
    <definedName name="CT" localSheetId="15">'[1]Informacje ogólne'!$K$118:$K$121</definedName>
    <definedName name="CT" localSheetId="19">'[1]Informacje ogólne'!$K$118:$K$121</definedName>
    <definedName name="CT" localSheetId="18">'[1]Informacje ogólne'!$K$118:$K$121</definedName>
    <definedName name="CT">'Informacje ogólne'!$K$119:$K$122</definedName>
    <definedName name="fundusz" localSheetId="3">' RPOWSL.9.K.4'!$N$56:$N$57</definedName>
    <definedName name="fundusz" localSheetId="5">' RPOWSL.9.K.5'!$N$56:$N$57</definedName>
    <definedName name="fundusz" localSheetId="7">' RPOWSL.9.K.6'!$N$56:$N$57</definedName>
    <definedName name="fundusz" localSheetId="9">' RPOWSL.9.K.7'!$N$56:$N$57</definedName>
    <definedName name="fundusz" localSheetId="16">#REF!</definedName>
    <definedName name="fundusz" localSheetId="13">RPOWSL.10.K.1!$N$56:$N$57</definedName>
    <definedName name="fundusz" localSheetId="15">#REF!</definedName>
    <definedName name="fundusz" localSheetId="19">#REF!</definedName>
    <definedName name="fundusz" localSheetId="18">#REF!</definedName>
    <definedName name="fundusz">' RPOWSL.8.K.4'!$N$55:$N$56</definedName>
    <definedName name="lata" localSheetId="16">[3]słownik!$B$2:$B$10</definedName>
    <definedName name="lata" localSheetId="13">[3]słownik!$B$2:$B$10</definedName>
    <definedName name="lata" localSheetId="15">[3]słownik!$B$2:$B$10</definedName>
    <definedName name="lata" localSheetId="19">[3]słownik!$B$2:$B$10</definedName>
    <definedName name="lata" localSheetId="18">[3]słownik!$B$2:$B$10</definedName>
    <definedName name="lata">[4]słownik!$B$2:$B$10</definedName>
    <definedName name="miesiąceKwartały" localSheetId="16">[3]słownik!$D$2:$D$17</definedName>
    <definedName name="miesiąceKwartały" localSheetId="13">[3]słownik!$D$2:$D$17</definedName>
    <definedName name="miesiąceKwartały" localSheetId="15">[3]słownik!$D$2:$D$17</definedName>
    <definedName name="miesiąceKwartały" localSheetId="19">[3]słownik!$D$2:$D$17</definedName>
    <definedName name="miesiąceKwartały" localSheetId="18">[3]słownik!$D$2:$D$17</definedName>
    <definedName name="miesiąceKwartały">[4]słownik!$D$2:$D$17</definedName>
    <definedName name="narzedzia_PP_cale" localSheetId="16">'[1]Informacje ogólne'!$M$123:$M$159</definedName>
    <definedName name="narzedzia_PP_cale" localSheetId="13">'[2]Informacje ogólne'!$M$118:$M$154</definedName>
    <definedName name="narzedzia_PP_cale" localSheetId="15">'[1]Informacje ogólne'!$M$123:$M$159</definedName>
    <definedName name="narzedzia_PP_cale" localSheetId="12">'[5]Informacje ogólne'!$M$124:$M$160</definedName>
    <definedName name="narzedzia_PP_cale" localSheetId="19">'[1]Informacje ogólne'!$M$123:$M$159</definedName>
    <definedName name="narzedzia_PP_cale" localSheetId="18">'[1]Informacje ogólne'!$M$123:$M$159</definedName>
    <definedName name="narzedzia_PP_cale">'Informacje ogólne'!$M$124:$M$160</definedName>
    <definedName name="NAZWAPOWIATU">'Informacje ogólne'!$H$89:$H$467</definedName>
    <definedName name="_xlnm.Print_Area" localSheetId="1">' RPOWSL.8.K.4'!$A$1:$I$51</definedName>
    <definedName name="_xlnm.Print_Area" localSheetId="3">' RPOWSL.9.K.4'!$A$1:$H$52</definedName>
    <definedName name="_xlnm.Print_Area" localSheetId="5">' RPOWSL.9.K.5'!$A$1:$I$52</definedName>
    <definedName name="_xlnm.Print_Area" localSheetId="7">' RPOWSL.9.K.6'!$A$1:$I$52</definedName>
    <definedName name="_xlnm.Print_Area" localSheetId="9">' RPOWSL.9.K.7'!$A$1:$I$52</definedName>
    <definedName name="_xlnm.Print_Area" localSheetId="0">'Informacje ogólne'!$A$1:$J$32</definedName>
    <definedName name="_xlnm.Print_Area" localSheetId="14">'Kryteria RPOWSL.10.K.1'!$A$1:$E$58</definedName>
    <definedName name="_xlnm.Print_Area" localSheetId="2">'Kryteria RPOWSL.8.K.4'!$A$1:$E$29</definedName>
    <definedName name="_xlnm.Print_Area" localSheetId="4">'Kryteria RPOWSL.9.K.4'!$A$1:$E$23</definedName>
    <definedName name="_xlnm.Print_Area" localSheetId="6">'Kryteria RPOWSL.9.K.5'!$A$1:$E$23</definedName>
    <definedName name="_xlnm.Print_Area" localSheetId="8">'Kryteria RPOWSL.9.K.6'!$A$1:$E$22</definedName>
    <definedName name="_xlnm.Print_Area" localSheetId="10">'Kryteria RPOWSL.9.K.7'!$A$1:$E$18</definedName>
    <definedName name="_xlnm.Print_Area" localSheetId="17">'Planowane działania'!$A$1:$I$4</definedName>
    <definedName name="_xlnm.Print_Area" localSheetId="13">RPOWSL.10.K.1!$A$1:$I$52</definedName>
    <definedName name="_xlnm.Print_Area" localSheetId="18">'Załącznik nr 1'!$A$1:$M$52</definedName>
    <definedName name="PI" localSheetId="16">'[1]Informacje ogólne'!$N$98:$N$103</definedName>
    <definedName name="PI" localSheetId="13">'[2]Informacje ogólne'!$N$93:$N$98</definedName>
    <definedName name="PI" localSheetId="15">'[1]Informacje ogólne'!$N$98:$N$103</definedName>
    <definedName name="PI" localSheetId="12">'[5]Informacje ogólne'!$N$99:$N$104</definedName>
    <definedName name="PI" localSheetId="19">'[1]Informacje ogólne'!$N$98:$N$103</definedName>
    <definedName name="PI" localSheetId="18">'[1]Informacje ogólne'!$N$98:$N$103</definedName>
    <definedName name="PI">'Informacje ogólne'!$N$99:$N$104</definedName>
    <definedName name="prog_oper" localSheetId="16">[3]słownik!$W$2:$W$19</definedName>
    <definedName name="prog_oper" localSheetId="13">[3]słownik!$W$2:$W$19</definedName>
    <definedName name="prog_oper" localSheetId="15">[3]słownik!$W$2:$W$19</definedName>
    <definedName name="prog_oper" localSheetId="19">[3]słownik!$W$2:$W$19</definedName>
    <definedName name="prog_oper" localSheetId="18">[3]słownik!$W$2:$W$19</definedName>
    <definedName name="prog_oper">[4]słownik!$W$2:$W$19</definedName>
    <definedName name="Programy" localSheetId="16">'[6]Informacje ogólne'!$K$93:$K$110</definedName>
    <definedName name="Programy" localSheetId="13">'[2]Informacje ogólne'!$K$93:$K$110</definedName>
    <definedName name="Programy" localSheetId="15">'[6]Informacje ogólne'!$K$93:$K$110</definedName>
    <definedName name="Programy" localSheetId="19">'[6]Informacje ogólne'!$K$93:$K$110</definedName>
    <definedName name="Programy" localSheetId="18">'[6]Informacje ogólne'!$K$93:$K$110</definedName>
    <definedName name="Programy">'Informacje ogólne'!$K$99:$K$116</definedName>
    <definedName name="skroty_PI" localSheetId="16">'[6]Informacje ogólne'!$N$100:$N$105</definedName>
    <definedName name="skroty_PI" localSheetId="13">'[2]Informacje ogólne'!$N$100:$N$105</definedName>
    <definedName name="skroty_PI" localSheetId="15">'[6]Informacje ogólne'!$N$100:$N$105</definedName>
    <definedName name="skroty_PI" localSheetId="19">'[6]Informacje ogólne'!$N$100:$N$105</definedName>
    <definedName name="skroty_PI" localSheetId="18">'[6]Informacje ogólne'!$N$100:$N$105</definedName>
    <definedName name="skroty_PI">'Informacje ogólne'!$N$106:$N$111</definedName>
    <definedName name="skroty_PP" localSheetId="16">'[6]Informacje ogólne'!$K$118:$K$154</definedName>
    <definedName name="skroty_PP" localSheetId="13">'[2]Informacje ogólne'!$K$118:$K$154</definedName>
    <definedName name="skroty_PP" localSheetId="15">'[6]Informacje ogólne'!$K$118:$K$154</definedName>
    <definedName name="skroty_PP" localSheetId="19">'[6]Informacje ogólne'!$K$118:$K$154</definedName>
    <definedName name="skroty_PP" localSheetId="18">'[6]Informacje ogólne'!$K$118:$K$154</definedName>
    <definedName name="skroty_PP">'Informacje ogólne'!$K$124:$K$160</definedName>
    <definedName name="TERYTPOWIAT">'Informacje ogólne'!$G$89:$G$467</definedName>
    <definedName name="terytPowiaty">'Informacje ogólne'!$G$89:$H$467</definedName>
    <definedName name="terytPowiatyPowiat" localSheetId="16">[7]SLOWNIKI!$E$2:$E$380</definedName>
    <definedName name="terytPowiatyPowiat" localSheetId="13">[7]SLOWNIKI!$E$2:$E$380</definedName>
    <definedName name="terytPowiatyPowiat" localSheetId="15">[7]SLOWNIKI!$E$2:$E$380</definedName>
    <definedName name="terytPowiatyPowiat" localSheetId="19">[7]SLOWNIKI!$E$2:$E$380</definedName>
    <definedName name="terytPowiatyPowiat" localSheetId="18">[7]SLOWNIKI!$E$2:$E$380</definedName>
    <definedName name="terytPowiatyPowiat">[8]SLOWNIKI!$E$2:$E$380</definedName>
    <definedName name="terytwojewodztwo">'Informacje ogólne'!$K$168:$K$183</definedName>
    <definedName name="wojewodztwa" localSheetId="3">' RPOWSL.9.K.4'!$M$54:$M$70</definedName>
    <definedName name="wojewodztwa" localSheetId="5">' RPOWSL.9.K.5'!$M$54:$M$70</definedName>
    <definedName name="wojewodztwa" localSheetId="7">' RPOWSL.9.K.6'!$M$54:$M$70</definedName>
    <definedName name="wojewodztwa" localSheetId="9">' RPOWSL.9.K.7'!$M$54:$M$70</definedName>
    <definedName name="wojewodztwa" localSheetId="16">#REF!</definedName>
    <definedName name="wojewodztwa" localSheetId="13">RPOWSL.10.K.1!$M$54:$M$70</definedName>
    <definedName name="wojewodztwa" localSheetId="15">#REF!</definedName>
    <definedName name="wojewodztwa" localSheetId="19">#REF!</definedName>
    <definedName name="wojewodztwa" localSheetId="18">#REF!</definedName>
    <definedName name="wojewodztwa">' RPOWSL.8.K.4'!$M$53:$M$69</definedName>
  </definedNames>
  <calcPr calcId="152511"/>
</workbook>
</file>

<file path=xl/calcChain.xml><?xml version="1.0" encoding="utf-8"?>
<calcChain xmlns="http://schemas.openxmlformats.org/spreadsheetml/2006/main">
  <c r="L19" i="2" l="1"/>
  <c r="G39" i="22" l="1"/>
  <c r="F39" i="22"/>
  <c r="E39" i="22"/>
  <c r="D39" i="22"/>
  <c r="K38" i="22"/>
  <c r="K37" i="22"/>
  <c r="G48" i="19"/>
  <c r="G47" i="19"/>
  <c r="G46" i="19"/>
  <c r="K39" i="22" l="1"/>
  <c r="J20" i="17"/>
  <c r="H16" i="2"/>
  <c r="G16" i="2"/>
  <c r="H15" i="2"/>
  <c r="G15" i="2"/>
  <c r="H14" i="2"/>
  <c r="G14" i="2"/>
  <c r="H13" i="2"/>
  <c r="G13" i="2"/>
  <c r="C39" i="13"/>
  <c r="C39" i="15"/>
  <c r="C39" i="12"/>
  <c r="C38" i="8"/>
  <c r="C39" i="8" s="1"/>
  <c r="C39" i="1" l="1"/>
</calcChain>
</file>

<file path=xl/sharedStrings.xml><?xml version="1.0" encoding="utf-8"?>
<sst xmlns="http://schemas.openxmlformats.org/spreadsheetml/2006/main" count="2782" uniqueCount="1827">
  <si>
    <t>województwo</t>
  </si>
  <si>
    <t>powiat</t>
  </si>
  <si>
    <t>Priorytet Inwestycyjny</t>
  </si>
  <si>
    <t>Czy wymagana jest fiszka Regionalnego Programu Zdrowotnego</t>
  </si>
  <si>
    <t>INFORMACJE OGÓLNE</t>
  </si>
  <si>
    <t>Planowana alokacja [PLN]</t>
  </si>
  <si>
    <t>Wartość docelowa</t>
  </si>
  <si>
    <t>Cel projektu</t>
  </si>
  <si>
    <t>Nazwa zadania</t>
  </si>
  <si>
    <t xml:space="preserve">Priorytet Inwestycyjny </t>
  </si>
  <si>
    <t>Uwagi:</t>
  </si>
  <si>
    <t>Nr narzędzia w Policy Paper</t>
  </si>
  <si>
    <t>Opis konkursu, zakres wsparcia</t>
  </si>
  <si>
    <t>lista rozwijana</t>
  </si>
  <si>
    <t>Opis zgodności konkursu z mapami potrzeb zdrowotnych</t>
  </si>
  <si>
    <t>Opis projektu</t>
  </si>
  <si>
    <t>Kryteria wyboru projektu</t>
  </si>
  <si>
    <t>Tytuł projektu</t>
  </si>
  <si>
    <r>
      <t xml:space="preserve">Cel zgodnie z </t>
    </r>
    <r>
      <rPr>
        <i/>
        <sz val="10"/>
        <rFont val="Calibri"/>
        <family val="2"/>
        <charset val="238"/>
        <scheme val="minor"/>
      </rPr>
      <t>Policy Paper</t>
    </r>
  </si>
  <si>
    <t>inne</t>
  </si>
  <si>
    <t>Cel zgodnie z Policy Paper</t>
  </si>
  <si>
    <t>Numer i nazwa narzędzia 
zgodnie z Policy Paper</t>
  </si>
  <si>
    <t>Planowane dofinansowanie UE [%]</t>
  </si>
  <si>
    <t>Planowana całkowita alokacja [PLN]</t>
  </si>
  <si>
    <t>Planowane dofinansowanie UE [PLN]</t>
  </si>
  <si>
    <t>Kryteria wyboru projektów</t>
  </si>
  <si>
    <t>KRYTERIA WYBORU PROJEKTÓW</t>
  </si>
  <si>
    <t>Planowany termin 
rozpoczęcia naboru</t>
  </si>
  <si>
    <t>Opis zgodności projektu 
z mapami potrzeb zdrowotnych</t>
  </si>
  <si>
    <t>Planowany koszt kwalifikowalny [PLN]</t>
  </si>
  <si>
    <t>Planowany koszt całkowity 
[PLN]</t>
  </si>
  <si>
    <t>Źródła finansowania</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</si>
  <si>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</si>
  <si>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</si>
  <si>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</si>
  <si>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</si>
  <si>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</si>
  <si>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</si>
  <si>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</si>
  <si>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</si>
  <si>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</si>
  <si>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</si>
  <si>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</si>
  <si>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</si>
  <si>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</si>
  <si>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</si>
  <si>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</si>
  <si>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</si>
  <si>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</si>
  <si>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</si>
  <si>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</si>
  <si>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Beneficjent</t>
  </si>
  <si>
    <t>INFORMACJE O PROJEKCIE</t>
  </si>
  <si>
    <t xml:space="preserve">Narzędzie zgodnie z Policy Paper </t>
  </si>
  <si>
    <t>Typ projektów zgodnie z PO/ SZOOP</t>
  </si>
  <si>
    <t>Planowane dofinansowanie UE 
[%]</t>
  </si>
  <si>
    <t>Działania w projekcie</t>
  </si>
  <si>
    <t>Opis działania</t>
  </si>
  <si>
    <t>Szacunkowa wartość całkowita zadania [PLN]</t>
  </si>
  <si>
    <t>Rodzaj  [produktu/ rezultatu]</t>
  </si>
  <si>
    <t>Tytuł RPZ</t>
  </si>
  <si>
    <t xml:space="preserve">Instytucja przedkładająca fiszkę </t>
  </si>
  <si>
    <t>Budżet RPZ (alokacja)</t>
  </si>
  <si>
    <t xml:space="preserve">Uzasadnienie realizacji RPZ </t>
  </si>
  <si>
    <t>Cel RPZ</t>
  </si>
  <si>
    <t>Cele szczegółowe RPZ</t>
  </si>
  <si>
    <t>Grupa docelowa RPZ</t>
  </si>
  <si>
    <t>Tryb realizacji RPZ</t>
  </si>
  <si>
    <t>Ogólny opis schematu RPZ wraz z opisem planowanych działań</t>
  </si>
  <si>
    <t>Komplementarność RPZ z innymi działaniami podejmowanymi na poziomie krajowym</t>
  </si>
  <si>
    <t>Komplementarność RPZ z innymi działaniami podejmowanymi na poziomie regionalnym</t>
  </si>
  <si>
    <t>Tytuł konkursu</t>
  </si>
  <si>
    <t>FISZKA ZAŁOŻEŃ RPZ</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</si>
  <si>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</si>
  <si>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</si>
  <si>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</si>
  <si>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</si>
  <si>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</si>
  <si>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</si>
  <si>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</si>
  <si>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</si>
  <si>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</si>
  <si>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</si>
  <si>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</si>
  <si>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</si>
  <si>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</si>
  <si>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</si>
  <si>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</si>
  <si>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</si>
  <si>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</si>
  <si>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</si>
  <si>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</si>
  <si>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</si>
  <si>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</si>
  <si>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</si>
  <si>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</si>
  <si>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</si>
  <si>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</si>
  <si>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</si>
  <si>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</si>
  <si>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</si>
  <si>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</si>
  <si>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</si>
  <si>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</si>
  <si>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</si>
  <si>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</si>
  <si>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</si>
  <si>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</si>
  <si>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</si>
  <si>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</si>
  <si>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</si>
  <si>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</si>
  <si>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</si>
  <si>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</si>
  <si>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</si>
  <si>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</si>
  <si>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</si>
  <si>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</si>
  <si>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</si>
  <si>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</si>
  <si>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</si>
  <si>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</si>
  <si>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</si>
  <si>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</si>
  <si>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</si>
  <si>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</si>
  <si>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</si>
  <si>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</si>
  <si>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</si>
  <si>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</si>
  <si>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</si>
  <si>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</si>
  <si>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</si>
  <si>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</si>
  <si>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</si>
  <si>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</si>
  <si>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</si>
  <si>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</si>
  <si>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</si>
  <si>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</si>
  <si>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</si>
  <si>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</si>
  <si>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</si>
  <si>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</si>
  <si>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</si>
  <si>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</si>
  <si>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</si>
  <si>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</si>
  <si>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</si>
  <si>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</si>
  <si>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</si>
  <si>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</si>
  <si>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</si>
  <si>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</si>
  <si>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</si>
  <si>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</si>
  <si>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</si>
  <si>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</si>
  <si>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</si>
  <si>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</si>
  <si>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</si>
  <si>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</si>
  <si>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</si>
  <si>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</si>
  <si>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</si>
  <si>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</si>
  <si>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</si>
  <si>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</si>
  <si>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</si>
  <si>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</si>
  <si>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</si>
  <si>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</si>
  <si>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</si>
  <si>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</si>
  <si>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</si>
  <si>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</si>
  <si>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</si>
  <si>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</si>
  <si>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</si>
  <si>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</si>
  <si>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</si>
  <si>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</si>
  <si>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</si>
  <si>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</si>
  <si>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</si>
  <si>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</si>
  <si>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</si>
  <si>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</si>
  <si>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</si>
  <si>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Nr projektu w Planie Działań</t>
  </si>
  <si>
    <t>Razem</t>
  </si>
  <si>
    <t>regionalny</t>
  </si>
  <si>
    <t>Nazwa wskaźnika</t>
  </si>
  <si>
    <t>Szacowana wartość osiągnięta dzięki realizacji konkursu</t>
  </si>
  <si>
    <t>Wartość docelowa zakładana w PO/SZOOP</t>
  </si>
  <si>
    <t>TAK (jeśli TAK, wypełnij również arkusz RPZ)</t>
  </si>
  <si>
    <t xml:space="preserve">Wskaźniki
</t>
  </si>
  <si>
    <t>TERYT:</t>
  </si>
  <si>
    <t>Powiat:</t>
  </si>
  <si>
    <t xml:space="preserve">Kosztorys RPZ </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</si>
  <si>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</si>
  <si>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</si>
  <si>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</si>
  <si>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</si>
  <si>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</si>
  <si>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</si>
  <si>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</si>
  <si>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</si>
  <si>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</si>
  <si>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</si>
  <si>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</si>
  <si>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</si>
  <si>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</si>
  <si>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</si>
  <si>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</si>
  <si>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</si>
  <si>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</si>
  <si>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</si>
  <si>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</si>
  <si>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</si>
  <si>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</si>
  <si>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</si>
  <si>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</si>
  <si>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</si>
  <si>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</si>
  <si>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</si>
  <si>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</si>
  <si>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</si>
  <si>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</si>
  <si>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</si>
  <si>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Uzasadnienie realizacji projektu 
w trybie pozakonkursowym</t>
  </si>
  <si>
    <t>Typ beneficjenta RPZ
(potencjalni wnioskodawcy)</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</si>
  <si>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</si>
  <si>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</si>
  <si>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</si>
  <si>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</si>
  <si>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</si>
  <si>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</si>
  <si>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[rok]</t>
  </si>
  <si>
    <t>Potencjalni beneficjenci/ 
Typy beneficjentów</t>
  </si>
  <si>
    <t>Szacowana wartość osiągnięta dzięki realizacji projektu</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</si>
  <si>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</si>
  <si>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</si>
  <si>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</si>
  <si>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</si>
  <si>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</si>
  <si>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</si>
  <si>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</si>
  <si>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</si>
  <si>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</si>
  <si>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</si>
  <si>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</si>
  <si>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</si>
  <si>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</si>
  <si>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</si>
  <si>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Zawarto w odrębnej tabeli</t>
  </si>
  <si>
    <t>Strategiczność projektu</t>
  </si>
  <si>
    <t>Opis wpływu projektu na efektywność kosztową projektu oraz efektywność finansową Beneficjenta</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</si>
  <si>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</si>
  <si>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</si>
  <si>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</si>
  <si>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</si>
  <si>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</si>
  <si>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</si>
  <si>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</si>
  <si>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Identyfikator/
nr umowy o dofinansowanie</t>
  </si>
  <si>
    <t>skroty_PP</t>
  </si>
  <si>
    <t>wojewodztwa</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</si>
  <si>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</si>
  <si>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</si>
  <si>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</si>
  <si>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</si>
  <si>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</si>
  <si>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</si>
  <si>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</si>
  <si>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</si>
  <si>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</si>
  <si>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</si>
  <si>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</si>
  <si>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</si>
  <si>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</si>
  <si>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</si>
  <si>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</si>
  <si>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</si>
  <si>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</si>
  <si>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</si>
  <si>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</si>
  <si>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</si>
  <si>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</si>
  <si>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</si>
  <si>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</si>
  <si>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</si>
  <si>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</si>
  <si>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</si>
  <si>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</si>
  <si>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</si>
  <si>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</si>
  <si>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</si>
  <si>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</si>
  <si>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</si>
  <si>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</si>
  <si>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</si>
  <si>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</si>
  <si>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</si>
  <si>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</si>
  <si>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</si>
  <si>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</si>
  <si>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</si>
  <si>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</si>
  <si>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</si>
  <si>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</si>
  <si>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</si>
  <si>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</si>
  <si>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</si>
  <si>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</si>
  <si>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</si>
  <si>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</si>
  <si>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</si>
  <si>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</si>
  <si>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</si>
  <si>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</si>
  <si>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</si>
  <si>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</si>
  <si>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</si>
  <si>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</si>
  <si>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</si>
  <si>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</si>
  <si>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</si>
  <si>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</si>
  <si>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</si>
  <si>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</si>
  <si>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</si>
  <si>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</si>
  <si>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</si>
  <si>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</si>
  <si>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</si>
  <si>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</si>
  <si>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</si>
  <si>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</si>
  <si>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</si>
  <si>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</si>
  <si>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</si>
  <si>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</si>
  <si>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</si>
  <si>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</si>
  <si>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</si>
  <si>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</si>
  <si>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</si>
  <si>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</si>
  <si>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</si>
  <si>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</si>
  <si>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</si>
  <si>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</si>
  <si>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</si>
  <si>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</si>
  <si>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</si>
  <si>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</si>
  <si>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</si>
  <si>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</si>
  <si>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</si>
  <si>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</si>
  <si>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</si>
  <si>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</si>
  <si>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</si>
  <si>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</si>
  <si>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</si>
  <si>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</si>
  <si>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</si>
  <si>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</si>
  <si>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</si>
  <si>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</si>
  <si>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</si>
  <si>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</si>
  <si>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</si>
  <si>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</si>
  <si>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</si>
  <si>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</si>
  <si>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</si>
  <si>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</si>
  <si>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</si>
  <si>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</si>
  <si>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</si>
  <si>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</si>
  <si>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</si>
  <si>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</si>
  <si>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</si>
  <si>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</si>
  <si>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</si>
  <si>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</si>
  <si>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</si>
  <si>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</si>
  <si>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</si>
  <si>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</si>
  <si>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</si>
  <si>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</si>
  <si>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</si>
  <si>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</si>
  <si>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</si>
  <si>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</si>
  <si>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</si>
  <si>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</si>
  <si>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</si>
  <si>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</si>
  <si>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</si>
  <si>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</si>
  <si>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</si>
  <si>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</si>
  <si>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</si>
  <si>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</si>
  <si>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</si>
  <si>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</si>
  <si>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</si>
  <si>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</si>
  <si>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</si>
  <si>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</si>
  <si>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</si>
  <si>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</si>
  <si>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</si>
  <si>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</si>
  <si>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</si>
  <si>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</si>
  <si>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</si>
  <si>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</si>
  <si>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</si>
  <si>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</si>
  <si>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</si>
  <si>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</si>
  <si>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</si>
  <si>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</si>
  <si>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</si>
  <si>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</si>
  <si>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</si>
  <si>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</si>
  <si>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</si>
  <si>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</si>
  <si>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</si>
  <si>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</si>
  <si>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</si>
  <si>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</si>
  <si>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</si>
  <si>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</si>
  <si>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</si>
  <si>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</si>
  <si>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</si>
  <si>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</si>
  <si>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</si>
  <si>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</si>
  <si>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</si>
  <si>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</si>
  <si>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</si>
  <si>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</si>
  <si>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</si>
  <si>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</si>
  <si>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</si>
  <si>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</si>
  <si>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</si>
  <si>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</si>
  <si>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</si>
  <si>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</si>
  <si>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</si>
  <si>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</si>
  <si>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</si>
  <si>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</si>
  <si>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</si>
  <si>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</si>
  <si>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</si>
  <si>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</si>
  <si>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</si>
  <si>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</si>
  <si>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</si>
  <si>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</si>
  <si>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</si>
  <si>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</si>
  <si>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</si>
  <si>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</si>
  <si>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</si>
  <si>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</si>
  <si>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</si>
  <si>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</si>
  <si>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</si>
  <si>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</si>
  <si>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</si>
  <si>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</si>
  <si>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</si>
  <si>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</si>
  <si>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</si>
  <si>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</si>
  <si>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</si>
  <si>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</si>
  <si>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</si>
  <si>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</si>
  <si>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</si>
  <si>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</si>
  <si>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</si>
  <si>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</si>
  <si>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</si>
  <si>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</si>
  <si>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</si>
  <si>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</si>
  <si>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</si>
  <si>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</si>
  <si>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</si>
  <si>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</si>
  <si>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</si>
  <si>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</si>
  <si>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</si>
  <si>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</si>
  <si>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</si>
  <si>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</si>
  <si>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</si>
  <si>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</si>
  <si>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</si>
  <si>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</si>
  <si>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</si>
  <si>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</si>
  <si>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</si>
  <si>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</si>
  <si>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</si>
  <si>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</si>
  <si>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</si>
  <si>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</si>
  <si>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</si>
  <si>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</si>
  <si>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</si>
  <si>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</si>
  <si>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</si>
  <si>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</si>
  <si>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</si>
  <si>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</si>
  <si>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</si>
  <si>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</si>
  <si>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</si>
  <si>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</si>
  <si>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</si>
  <si>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</si>
  <si>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</si>
  <si>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</si>
  <si>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</si>
  <si>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</si>
  <si>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</si>
  <si>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</si>
  <si>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</si>
  <si>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</si>
  <si>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</si>
  <si>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</si>
  <si>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</si>
  <si>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</si>
  <si>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</si>
  <si>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</si>
  <si>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</si>
  <si>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</si>
  <si>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</si>
  <si>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</si>
  <si>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</si>
  <si>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</si>
  <si>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</si>
  <si>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</si>
  <si>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</si>
  <si>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</si>
  <si>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</si>
  <si>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</si>
  <si>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</si>
  <si>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</si>
  <si>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</si>
  <si>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</si>
  <si>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</si>
  <si>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</si>
  <si>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</si>
  <si>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</si>
  <si>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</si>
  <si>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</si>
  <si>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</si>
  <si>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</si>
  <si>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</si>
  <si>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</si>
  <si>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</si>
  <si>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</si>
  <si>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</si>
  <si>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</si>
  <si>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</si>
  <si>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</si>
  <si>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</si>
  <si>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</si>
  <si>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</si>
  <si>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</si>
  <si>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</si>
  <si>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</si>
  <si>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</si>
  <si>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</si>
  <si>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</si>
  <si>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</si>
  <si>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</si>
  <si>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</si>
  <si>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</si>
  <si>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</si>
  <si>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</si>
  <si>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</si>
  <si>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</si>
  <si>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</si>
  <si>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</si>
  <si>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</si>
  <si>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</si>
  <si>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</si>
  <si>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</si>
  <si>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</si>
  <si>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</si>
  <si>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</si>
  <si>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</si>
  <si>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</si>
  <si>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</si>
  <si>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</si>
  <si>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</si>
  <si>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</si>
  <si>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</si>
  <si>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</si>
  <si>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</si>
  <si>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</si>
  <si>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</si>
  <si>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</si>
  <si>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</si>
  <si>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</si>
  <si>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</si>
  <si>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</si>
  <si>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</si>
  <si>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</si>
  <si>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</si>
  <si>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</si>
  <si>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</si>
  <si>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</si>
  <si>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</si>
  <si>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</si>
  <si>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</si>
  <si>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</si>
  <si>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</si>
  <si>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</si>
  <si>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</si>
  <si>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</si>
  <si>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</si>
  <si>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</si>
  <si>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</si>
  <si>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</si>
  <si>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</si>
  <si>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</si>
  <si>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</si>
  <si>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</si>
  <si>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</si>
  <si>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</si>
  <si>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</si>
  <si>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</si>
  <si>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</si>
  <si>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</si>
  <si>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</si>
  <si>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</si>
  <si>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</si>
  <si>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</si>
  <si>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</si>
  <si>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</si>
  <si>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</si>
  <si>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</si>
  <si>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</si>
  <si>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</si>
  <si>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</si>
  <si>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</si>
  <si>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</si>
  <si>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</si>
  <si>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</si>
  <si>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</si>
  <si>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</si>
  <si>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</si>
  <si>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</si>
  <si>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</si>
  <si>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</si>
  <si>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</si>
  <si>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</si>
  <si>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</si>
  <si>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</si>
  <si>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</si>
  <si>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</si>
  <si>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</si>
  <si>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</si>
  <si>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</si>
  <si>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</si>
  <si>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</si>
  <si>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</si>
  <si>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</si>
  <si>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</si>
  <si>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</si>
  <si>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</si>
  <si>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</si>
  <si>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</si>
  <si>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</si>
  <si>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</si>
  <si>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</si>
  <si>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</si>
  <si>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</si>
  <si>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</si>
  <si>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</si>
  <si>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</si>
  <si>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</si>
  <si>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</si>
  <si>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</si>
  <si>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</si>
  <si>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</si>
  <si>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</si>
  <si>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</si>
  <si>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</si>
  <si>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</si>
  <si>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</si>
  <si>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</si>
  <si>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</si>
  <si>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</si>
  <si>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</si>
  <si>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</si>
  <si>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</si>
  <si>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</si>
  <si>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</si>
  <si>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</si>
  <si>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</si>
  <si>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</si>
  <si>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</si>
  <si>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</si>
  <si>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</si>
  <si>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</si>
  <si>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</si>
  <si>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</si>
  <si>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</si>
  <si>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</si>
  <si>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</si>
  <si>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</si>
  <si>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</si>
  <si>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</si>
  <si>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</si>
  <si>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</si>
  <si>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</si>
  <si>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</si>
  <si>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</si>
  <si>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</si>
  <si>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</si>
  <si>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</si>
  <si>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</si>
  <si>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</si>
  <si>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</si>
  <si>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</si>
  <si>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</si>
  <si>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</si>
  <si>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</si>
  <si>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</si>
  <si>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</si>
  <si>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</si>
  <si>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</si>
  <si>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</si>
  <si>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</si>
  <si>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</si>
  <si>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</si>
  <si>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</si>
  <si>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</si>
  <si>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</si>
  <si>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</si>
  <si>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</si>
  <si>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</si>
  <si>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</si>
  <si>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</si>
  <si>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</si>
  <si>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</si>
  <si>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</si>
  <si>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</si>
  <si>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</si>
  <si>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</si>
  <si>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</si>
  <si>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</si>
  <si>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</si>
  <si>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</si>
  <si>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</si>
  <si>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</si>
  <si>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</si>
  <si>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</si>
  <si>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</si>
  <si>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</si>
  <si>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</si>
  <si>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</si>
  <si>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</si>
  <si>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</si>
  <si>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</si>
  <si>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</si>
  <si>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</si>
  <si>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</si>
  <si>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</si>
  <si>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</si>
  <si>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</si>
  <si>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</si>
  <si>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</si>
  <si>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</si>
  <si>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</si>
  <si>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</si>
  <si>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</si>
  <si>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</si>
  <si>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</si>
  <si>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</si>
  <si>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</si>
  <si>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</si>
  <si>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</si>
  <si>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</si>
  <si>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</si>
  <si>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</si>
  <si>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</si>
  <si>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</si>
  <si>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</si>
  <si>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</si>
  <si>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</si>
  <si>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</si>
  <si>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</si>
  <si>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</si>
  <si>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</si>
  <si>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</si>
  <si>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</si>
  <si>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</si>
  <si>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</si>
  <si>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</si>
  <si>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</si>
  <si>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</si>
  <si>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</si>
  <si>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</si>
  <si>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</si>
  <si>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</si>
  <si>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</si>
  <si>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</si>
  <si>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</si>
  <si>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</si>
  <si>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</si>
  <si>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</si>
  <si>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</si>
  <si>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</si>
  <si>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</si>
  <si>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</si>
  <si>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</si>
  <si>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</si>
  <si>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</si>
  <si>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</si>
  <si>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</si>
  <si>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</si>
  <si>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</si>
  <si>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</si>
  <si>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</si>
  <si>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</si>
  <si>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</si>
  <si>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</si>
  <si>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</si>
  <si>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</si>
  <si>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</si>
  <si>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</si>
  <si>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</si>
  <si>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</si>
  <si>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</si>
  <si>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</si>
  <si>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</si>
  <si>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</si>
  <si>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</si>
  <si>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</si>
  <si>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</si>
  <si>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</si>
  <si>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</si>
  <si>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</si>
  <si>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</si>
  <si>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</si>
  <si>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</si>
  <si>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</si>
  <si>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</si>
  <si>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</si>
  <si>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</si>
  <si>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</si>
  <si>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</si>
  <si>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</si>
  <si>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</si>
  <si>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</si>
  <si>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</si>
  <si>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</si>
  <si>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</si>
  <si>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</si>
  <si>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</si>
  <si>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</si>
  <si>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</si>
  <si>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</si>
  <si>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</si>
  <si>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</si>
  <si>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</si>
  <si>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</si>
  <si>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</si>
  <si>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</si>
  <si>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</si>
  <si>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</si>
  <si>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</si>
  <si>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</si>
  <si>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</si>
  <si>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</si>
  <si>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</si>
  <si>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</si>
  <si>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</si>
  <si>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</si>
  <si>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</si>
  <si>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</si>
  <si>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</si>
  <si>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</si>
  <si>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</si>
  <si>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</si>
  <si>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</si>
  <si>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</si>
  <si>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</si>
  <si>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</si>
  <si>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</si>
  <si>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</si>
  <si>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</si>
  <si>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</si>
  <si>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</si>
  <si>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</si>
  <si>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</si>
  <si>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</si>
  <si>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</si>
  <si>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</si>
  <si>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</si>
  <si>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</si>
  <si>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</si>
  <si>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</si>
  <si>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</si>
  <si>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</si>
  <si>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</si>
  <si>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</si>
  <si>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</si>
  <si>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</si>
  <si>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</si>
  <si>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</si>
  <si>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</si>
  <si>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</si>
  <si>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</si>
  <si>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</si>
  <si>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</si>
  <si>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</si>
  <si>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</si>
  <si>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</si>
  <si>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</si>
  <si>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</si>
  <si>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</si>
  <si>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</si>
  <si>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</si>
  <si>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</si>
  <si>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</si>
  <si>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</si>
  <si>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</si>
  <si>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</si>
  <si>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</si>
  <si>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</si>
  <si>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</si>
  <si>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</si>
  <si>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</si>
  <si>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</si>
  <si>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</si>
  <si>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</si>
  <si>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</si>
  <si>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</si>
  <si>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</si>
  <si>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</si>
  <si>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</si>
  <si>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</si>
  <si>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</si>
  <si>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</si>
  <si>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</si>
  <si>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</si>
  <si>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</si>
  <si>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</si>
  <si>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</si>
  <si>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</si>
  <si>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</si>
  <si>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</si>
  <si>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</si>
  <si>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</si>
  <si>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</si>
  <si>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</si>
  <si>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</si>
  <si>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</si>
  <si>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</si>
  <si>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</si>
  <si>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</si>
  <si>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</si>
  <si>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</si>
  <si>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</si>
  <si>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</si>
  <si>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</si>
  <si>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</si>
  <si>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</si>
  <si>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</si>
  <si>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</si>
  <si>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</si>
  <si>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</si>
  <si>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</si>
  <si>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</si>
  <si>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</si>
  <si>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</si>
  <si>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</si>
  <si>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</si>
  <si>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</si>
  <si>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</si>
  <si>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</si>
  <si>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</si>
  <si>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</si>
  <si>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</si>
  <si>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</si>
  <si>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</si>
  <si>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</si>
  <si>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</si>
  <si>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</si>
  <si>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</si>
  <si>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</si>
  <si>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</si>
  <si>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</si>
  <si>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</si>
  <si>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</si>
  <si>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</si>
  <si>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</si>
  <si>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</si>
  <si>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</si>
  <si>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</si>
  <si>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</si>
  <si>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</si>
  <si>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</si>
  <si>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</si>
  <si>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</si>
  <si>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</si>
  <si>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</si>
  <si>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Jednostka miary</t>
  </si>
  <si>
    <t>Planowany termin ogłoszenia konkursu/ złożenia fiszki dla projektu pozakonkursowego pod obrady KS</t>
  </si>
  <si>
    <t>Planowany okres realizacji projektu [RRRR.KW]</t>
  </si>
  <si>
    <t>Planowana data rozpoczęcia  
[RRRR.KW]</t>
  </si>
  <si>
    <t>Planowana data zakończenia 
[RRRR.KW]</t>
  </si>
  <si>
    <t>Planowana data złożenia wniosku 
o dofinansowanie [RRRR.KW]</t>
  </si>
  <si>
    <t>02</t>
  </si>
  <si>
    <t>04</t>
  </si>
  <si>
    <t>06</t>
  </si>
  <si>
    <t>08</t>
  </si>
  <si>
    <t>10</t>
  </si>
  <si>
    <t>12</t>
  </si>
  <si>
    <t>14</t>
  </si>
  <si>
    <t>16</t>
  </si>
  <si>
    <t>18</t>
  </si>
  <si>
    <t>20</t>
  </si>
  <si>
    <t>22</t>
  </si>
  <si>
    <t>24</t>
  </si>
  <si>
    <t>26</t>
  </si>
  <si>
    <t>28</t>
  </si>
  <si>
    <t>30</t>
  </si>
  <si>
    <t>32</t>
  </si>
  <si>
    <t>terytwojewodztwo</t>
  </si>
  <si>
    <t>TERYTPOWIAT</t>
  </si>
  <si>
    <t>NAZWAPOWIATU</t>
  </si>
  <si>
    <t>FISZKA PROJEKTU POZAKONKURSOWEGO</t>
  </si>
  <si>
    <t>8.3 Poprawa dostępu do profilaktyki, diagnostyki i rehabilitacji leczniczej ułatwiającej pozostanie w zatrudnieniu i powrót do pracy</t>
  </si>
  <si>
    <t>Wszystkie podmioty z wyłączeniem osób fizycznych (nie dotyczy osób prowadzących działalność gospodarczą lub oświatową na podstawie przepisów odrębnych)</t>
  </si>
  <si>
    <t>Wdrażanie programów zdrowotnych w kierunku wczesnego wykrywania nowotworów m.in. jelita grubego, piersi, szyjki macicy;</t>
  </si>
  <si>
    <t>24 01_x000D_
24 02_x000D_
24 61_x000D_
24 62_x000D_
24 63_x000D_
24 03_x000D_
24 64_x000D_
24 04_x000D_
24 65_x000D_
24 66_x000D_
24 05_x000D_
24 67_x000D_
24 68_x000D_
24 69_x000D_
24 06_x000D_
24 07_x000D_
24 08_x000D_
24 70_x000D_
24 09_x000D_
24 71_x000D_
24 10_x000D_
24 11_x000D_
24 72_x000D_
24 12_x000D_
24 73_x000D_
24 74_x000D_
24 75_x000D_
24 76_x000D_
24 13_x000D_
24 77_x000D_
24 14_x000D_
24 15_x000D_
24 78_x000D_
24 16_x000D_
24 79_x000D_
24 17</t>
  </si>
  <si>
    <t>n/d</t>
  </si>
  <si>
    <t>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</si>
  <si>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dostępu</t>
  </si>
  <si>
    <t>Kryteria zapewniają, że w przypadku, gdy projekt przewiduje udzielanie świadczeń opieki zdrowotnej, jest to możliwe wyłącznie przez podmioty wykonujące działalność leczniczą uprawnione do tego na mocy przepisów prawa powszechnie obowiązującego</t>
  </si>
  <si>
    <t xml:space="preserve">Kryteria zapewniają, że projekt przewiduje udzielanie świadczeń opieki zdrowotnej 
w oparciu o Evidence Based Medicine
</t>
  </si>
  <si>
    <t>Czy projektodawca składa nie więcej niż 2 wnioski o dofinansowanie w ramach konkursu ?</t>
  </si>
  <si>
    <t>Czy Projektodawca lub Partner prowadzi działalność w obszarze świadczenia usług zdrowotnych na terenie województwa śląskiego?</t>
  </si>
  <si>
    <t>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</si>
  <si>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Działania realizowane w projekcie przez projektodawcę oraz ewentualnych partnerów są zgodne z zakresem właściwego programu profilaktycznego, który jest załącznikiem do regulaminu konkursu.</t>
  </si>
  <si>
    <t>Czy projekt zakłada realizację kompleksowej opieki nad matką i dzieckiem poprzez wdrożenie wszystkich modułów przewidzianych w RPZ</t>
  </si>
  <si>
    <t>Czy projekt kieruje w pierwszej kolejności wsparcie do osób wykluczonych lub zagrożonych ubóstwem lub wykluczeniem społecznym oraz ich otoczenia</t>
  </si>
  <si>
    <t xml:space="preserve">
Czy okres realizacji projektu nie przekracza 36 miesięcy 
</t>
  </si>
  <si>
    <t xml:space="preserve"> Choroby nowotworowe są drugą, po chorobach układu krążenia, przyczyną zgonów w Polsce. Na przestrzeni ostatnich kilku lat, zarówno w Polsce, jak i w województwie śląskim obserwuje się tendencję wzrostową zachorowań na nowotwory złośliwe, przy czym w województwie śląskim w ostatnim roku współczynniki zarejestrowanych zachorowań na nowotwory złośliwe są wyższe od ogólnopolskich. Na przestrzeni lat 2000 i 2010 liczba zachorowań na nowotwory złośliwe wzrosła o 6,5% w województwie śląskim. Średni czas oczekiwania na leczenie na oddziale chirurgii onkologicznej (dotyczy jednostek, które wykazały listę kolejkową) to 42 dni. Zgodnie z założeniami RPO WSL 2014-2020 realizując narzędzie nr 5 Policy Paper dla ochrony zdrowia 2014-2020. Krajowe Ramy Strategiczne,  poprzez wdrażanie Populacyjnego programu profilaktyki i wczesnego wykrywania raka szyjki macicy, Populacyjnego programu wczesnego wykrywania raka piersi oraz Programu badań przesiewowych dla wczesnego wykrywania raka jelita grubego Województwo Śląskie będzie działało na rzecz zwiększenia zgłaszalności na  badania przewidziane w ramach ww. programów . Przedsięwzięcia  te będą się koncentrować na  eliminowaniu najistotniejszych barier w dostępie do badań diagnostycznych. </t>
  </si>
  <si>
    <t>I</t>
  </si>
  <si>
    <t>II</t>
  </si>
  <si>
    <t>rezultatu</t>
  </si>
  <si>
    <t>osoby</t>
  </si>
  <si>
    <t xml:space="preserve">Kryteria zapewniajac, że w przypadku, gdy projekt przewiduje udzielanie świadczeń opieki zdrowotnej, jest to możliwe wyłącznie przez podmioty wykonujące działalność leczniczą uprawnione do tego na mocy przepisów prawa powszechnie obowiązującego </t>
  </si>
  <si>
    <t>Kryteria, zapewniają, że grupę docelową w projekcie stanowią osoby w wieku aktywności zawodowej, będące w grupie podwyższonego ryzyka, które zostaną objęte badaniami skrinigowymi ( przesiewowymi) w celu wykrycia choroby, o ile projekt obejmuje badania skriningowe.</t>
  </si>
  <si>
    <t xml:space="preserve">Czy świadczenia opieki zdrowotnej udzielane są wyłącznie przez podmioty wykonujące działalność leczniczą uprawnione do tego na mocy przepisów prawa powszechnie obowiązującego? </t>
  </si>
  <si>
    <t>Czy grupę docelową w projekcie stanowią osoby w wieku aktywności zawodowej, będące w grupie podwyższonego ryzyka, które zostaną objęte badaniami skrinigowymi (przesiewowymi) w celu wykrycia choroby?</t>
  </si>
  <si>
    <t>Czy projektodawca składa nie więcej niż 2 wnioski o dofinansowanie w ramach konkursu?</t>
  </si>
  <si>
    <t>Czy okres realizacji projektu wynosi maksymalnie 24 miesiące?</t>
  </si>
  <si>
    <t>Czy wartość projektu nie przekracza 2 000 000 PLN?</t>
  </si>
  <si>
    <t>Czy Projektodawca składa nie więcej niż jeden wniosek o dofinansowanie w ramach poszczególnych puli środków na obszary terytorialne wyodrębnione w Regulaminie konkursu?</t>
  </si>
  <si>
    <t>W ramach kryterium weryfikowane będzie, czy Projektodawca lub Partner prowadzi działalność w obszarze usług zdrowotnych i posiada siedzibę, filię, delegaturę, oddział czy inną prawnie dozwoloną formę organizacyjną działalności podmiotu na terenie województwa śląskiego.
Kryterium zostanie zweryfikowane na podstawie deklaracji wnioskodawcy wskazanej w pkt. B.10 Uzasadnienie spełnienia kryteriów dostępu, horyzontalnych i dodatkowych.</t>
  </si>
  <si>
    <t>Kryterium weryfikowane po zakończeniu procedury naboru wniosków.
W przypadku przekroczenia dopuszczalnej liczby złożonych wniosków przez jednego projektodawcę Instytucja Organizująca Konkurs przyjmuje dwa pierwsze złożone przez niego wnioski.</t>
  </si>
  <si>
    <t>Definicja: Kryterium zostanie zweryfikowane na podstawie pkt. VIII. Okres realizacji projektu.</t>
  </si>
  <si>
    <t xml:space="preserve">Czy projekt koncentruje działania w dotarciu do  grup zamieszkałych w miejscowościach poniżej 20 000 mieszkańców lub terytoriach o  poziomie zgłaszalności na badania poniżej 30 %?  (kryterium nie dotyczy raka jelita grubego). </t>
  </si>
  <si>
    <t xml:space="preserve">Czy projekt jest realizowany we współpracy z podmiotem III sektora, w zakresie upowszechniania edukacji prozdrowotnej  oraz promocji udziału w badaniach diagnostycznych w kierunku wczesnego wykrywania raka piersi lub szyjki macicy?  </t>
  </si>
  <si>
    <t xml:space="preserve">Czy projekt przewiduje możliwość wykorzystania cytobusów lub mammobusów pozwalających na dotarcie do populacji kobiet z małych miejscowości oraz z terenów wiejskich? </t>
  </si>
  <si>
    <t xml:space="preserve">Czy projekt zakłada włączenie badań kolonoskopowych lub cytologicznych lub mammograficznych do pakietu badań dodatkowych wykonywanych podczas okresowych badań pracowniczych?  </t>
  </si>
  <si>
    <t>Kryteria premiują projekty, w których wnioskodawca lub partner jest podmiotem wykonującym działalność leczniczą udzielającym świadczeń opieki zdrowotnej w rodzaju podstawowa opieka zdrowotna na podstawie zawartej umowy o udzielanie świadczeń z dyrektorem właściwego Oddziału Wojewódzkiego Narodowego Funduszu Zdrowia</t>
  </si>
  <si>
    <t>Kryteria premiują projekty, które koncentrują działania na obszarach "białych plam" w zakresie profilaktyki raka piersi, wskazanych przez Centrum Onkologii - Instytut im. Marii Skłodowskiej - Curie (szczegółowa lista obszarów znajduje się w załączniku nr 1 do niniejszych rekomendacji)</t>
  </si>
  <si>
    <t>Kryteria premiują projekty, które koncentrują działania na obszarach "białych plam" w zakresie profilaktyki szyjki macicy, wskazanych przez Centrum Onkologii - Instytut im. Marii Skłodowskiej - Curie (szczegółowa lista obszarów znajduje się w załączniku nr 2 do niniejszych rekomendacji)</t>
  </si>
  <si>
    <t>Maksymalna wartość projektu wskazana jest w Regulaminie konkursu.</t>
  </si>
  <si>
    <t>nie dotyczy</t>
  </si>
  <si>
    <t>9.2 Dostępne i efektywne usługi społeczne i zdrowotne</t>
  </si>
  <si>
    <t>9.2.1 Rozwój usług społecznych i zdrowotnych - ZIT</t>
  </si>
  <si>
    <t>Wszystkie podmioty (z wyłączeniem osób fizycznych, nie dotyczy osób prowadzących działalność gospodarczą lub oświatową na podstawie przepisów odrębnych).</t>
  </si>
  <si>
    <t>W celu zwiększenia efektywności i komplementarności wsparcia interwencja planowana jest do realizacji w ramach Zintegrowanych Inwestycji Terytorialnych. Zastosowanie ZIT pozwoli na dostosowanie interwencji do specyficznych potencjałów i deficytów terytorium ZIT. Wsparcie zostanie skierowane na przedsięwzięcia wynikające ze Strategii ZIT Subregionu Centralnego na lata 2014-2020. Ułatwienie dostępu do wysokiej jakości usług zdrowotnych nabiera znaczenia z uwagi na występowanie w województwie negatywnych trendów demograficznych, wpływa również na ograniczenie wykluczenia społecznego i zagrożenia ubóstwem nie tylko osób w wieku starszym lecz również osób młodych, będących w wieku produkcyjnym z uwagi na wydłużenie wiek aktywności zawodowej. W województwie śląskim w 2012r. ponad 11,3% społeczeństwa żyło poniżej relatywnej granicy ubóstwa, a ponad 240 tysięcy mieszkańców (czyli ponad 5%) korzystało ze środowiskowej opieki społecznej, co lokuje region na 3. pozycji w kraju.  Największe zapotrzebowanie na świadczenie usług dotyczy, w warunkach środowiskowych, pomocy w opiece nad osobami przewlekle chorymi lub niepełnosprawnymi (19,8%), pomocy w opiece nad osobami starszymi (19%). Pomimo wydłużenia wieku aktywności zawodowej i związanego z tym zmniejszenia tempa przyrostu liczby osób w wieku poprodukcyjnym, rosnący wskaźnik obciążenia demograficznego nie zdoła zmniejszyć zapotrzebowania na usługi opiekuńcze wynikające ze wzrostu liczby osób w podeszłym wieku. Na koniec 2013 roku w województwie śląskim osoby w wieku ponad 70 lat stanowiły 10,69% ogółu ludności. Rodzajem usług publicznych, na które popyt wyraźnie wzrośnie wraz ze starzeniem się społeczeństwa są usługi opiekuńcze i specjalistyczne usługi opiekuńcze. Wzrost liczby osób starszych, wymagających opieki, będzie miał bezpośredni wpływ na zapotrzebowanie na opiekę zarówno stacjonarną jak i realizowaną w środowisku. Poprzemysłowa tradycja regionu, intensywne procesy demograficzne oraz narastające zjawisko dezorganizacji rodzin, uzasadnia wspieranie rozwoju systemu świadczenia usług warunkujących możliwości rozwojowe, przy wsparciu infrastrukturalnym gdy jest to niezbędne, oferującego usługi dla rodziny, ułatwiające pełnienie przez nią ról opiekuńczych, w szczególności rodziny zagrożonej dysfunkcją i będącej w kryzysie oraz wybranym grupom najbardziej narażonym na ubóstwo(dzieciom, osobom starszym, niepełnosprawnym, długotrwale chorym, z zaburzeniami psychicznymi). Celem uniknięcia dublowania wsparcia w ramach ZIT oraz konkursu regionalnego, zostanie wprowadzone zobowiązanie uczestników do składania oświadczenia o  niekorzystaniu z takiego samego wsparcia w innych projektach  współfinansowanych przez UE.</t>
  </si>
  <si>
    <t>Działania w zakresie deinstytucjonalizacji usług zdrowotnych służących zachowaniu, ratowaniu, przywracaniu lub poprawie zdrowia osób zagrożonych ubóstwem lub wykluczeniem społecznym zgodnie z kierunkami określonymi w Wytycznych w zakresie zasad realizacji przedsięwzięć z udziałem środków EFS w obszarze zdrowia na lata 2014-2020.</t>
  </si>
  <si>
    <t>będziński_x000D_
m. Bytom_x000D_
m. Chorzów_x000D_
m. Dąbrowa Górnicza_x000D_
m. Gliwice_x000D_
gliwicki_x000D_
m. Jaworzno_x000D_
m. Katowice_x000D_
lubliniecki_x000D_
mikołowski_x000D_
m. Mysłowice_x000D_
m. Piekary Śląskie_x000D_
pszczyński_x000D_
m. Ruda Śląska_x000D_
m. Siemianowice Śląskie_x000D_
m. Sosnowiec_x000D_
m. Świętochłowice_x000D_
tarnogórski_x000D_
m. Tychy_x000D_
tyski_x000D_
m. Zabrze_x000D_
zawierciański</t>
  </si>
  <si>
    <t>24 01_x000D_
24 62_x000D_
24 63_x000D_
24 65_x000D_
24 66_x000D_
24 05_x000D_
24 68_x000D_
24 69_x000D_
24 07_x000D_
24 08_x000D_
24 70_x000D_
24 71_x000D_
24 10_x000D_
24 72_x000D_
24 74_x000D_
24 75_x000D_
24 76_x000D_
24 13_x000D_
24 77_x000D_
24 14_x000D_
24 78_x000D_
24 16</t>
  </si>
  <si>
    <t>Liczba wspartych w programie miejsc świadczenia usług zdrowotnych istniejących po zakończeniu projektu</t>
  </si>
  <si>
    <t>Liczba osób zagrożonych ubóstwem lub wykluczeniem społecznym objętych usługami zdrowotnymi w programie</t>
  </si>
  <si>
    <t xml:space="preserve">Liczba osób zagrożonych  ubóstwem lub wykluczeniem społecznym poszukujących pracy, uczestniczących w kształceniu lub szkoleniu, zdobywających kwalifikacje, pracujących (łącznie z prowadzącymi działalność na własny rachunek) po opuszczeniu programu </t>
  </si>
  <si>
    <t>sztuki</t>
  </si>
  <si>
    <t>VIII REGIONALNE KADRY GOSPODARKI OPARTEJ NA WIEDZY</t>
  </si>
  <si>
    <t>8.3.2 Realizowanie aktywizacji zawodowej poprzez zapewnienie właściwej opieki zdrowotnej - konkurs</t>
  </si>
  <si>
    <t>IX Włączenie społeczne</t>
  </si>
  <si>
    <t>będziński_x000D_
bielski (śląski)_x000D_
m. Bielsko-Biała_x000D_
m. Bytom_x000D_
m. Chorzów_x000D_
cieszyński_x000D_
m. Częstochowa_x000D_
częstochowski_x000D_
m. Dąbrowa Górnicza_x000D_
m. Gliwice_x000D_
gliwicki_x000D_
m. Jastrzębie-Zdrój_x000D_
m. Jaworzno_x000D_
m. Katowice_x000D_
kłobucki_x000D_
mikołowski_x000D_
m. Mysłowice_x000D_
myszkowski_x000D_
m. Piekary Śląskie_x000D_
pszczyński_x000D_
raciborski_x000D_
m. Ruda Śląska_x000D_
rybnicki_x000D_
m. Rybnik_x000D_
m. Siemianowice Śląskie_x000D_
m. Sosnowiec_x000D_
m. Świętochłowice_x000D_
tarnogórski_x000D_
m. Tychy_x000D_
tyski_x000D_
wodzisławski_x000D_
m. Zabrze_x000D_
zawierciański_x000D_
m. Żory_x000D_
żywiecki</t>
  </si>
  <si>
    <t>bielski (śląski)_x000D_
m. Bielsko-Biała_x000D_
chełmski_x000D_
cieszyński_x000D_
m. Częstochowa_x000D_
częstochowski_x000D_
m. Jastrzębie-Zdrój_x000D_
kłobucki_x000D_
myszkowski_x000D_
raciborski_x000D_
rybnicki_x000D_
m. Rybnik_x000D_
wodzisławski_x000D_
m. Żory_x000D_
żywiecki</t>
  </si>
  <si>
    <t>24 02_x000D_
24 61_x000D_
24 03_x000D_
24 64_x000D_
24 04_x000D_
24 67_x000D_
24 06_x000D_
24 09_x000D_
24 11_x000D_
24 12_x000D_
24 73_x000D_
24 15_x000D_
24 79_x000D_
24 17</t>
  </si>
  <si>
    <t>W celu zwiększenia efektywności i komplementarności wsparcia interwencja planowana jest do realizacji w ramach Regionalnych Inwestycji Terytorialnych. Zastosowanie RIT pozwoli na dostosowanie interwencji do specyficznych potencjałów i deficytów terytorium RIT. Wsparcie zostanie skierowane na przedsięwzięcia wynikające ze Strategii RIT Subregionów na lata 2014-2020. Ułatwienie dostępu do wysokiej jakości usług zdrowotnych nabiera znaczenia z uwagi na występowanie w województwie negatywnych trendów demograficznych, wpływa również na ograniczenie wykluczenia społecznego i zagrożenia ubóstwem nie tylko osób w wieku starszym lecz również osób młodych, będących w wieku produkcyjnym z uwagi na wydłużenie wieku aktywności zawodowej. W województwie śląskim w 2012r. ponad 11,3% społeczeństwa żyło poniżej relatywnej granicy ubóstwa, a ponad 240 tysięcy mieszkańców (czyli ponad 5%) korzystało ze środowiskowej opieki społecznej, co lokuje region na 3. pozycji w kraju.  Największe zapotrzebowanie na świadczenie usług dotyczy, w warunkach środowiskowych, pomocy w opiece nad osobami przewlekle chorymi lub niepełnosprawnymi (19,8%), pomocy w opiece nad osobami starszymi (19%). Pomimo wydłużenia wieku aktywności zawodowej i związanego z tym zmniejszenia tempa przyrostu liczby osób w wieku poprodukcyjnym, rosnący wskaźnik obciążenia demograficznego nie zdoła zmniejszyć zapotrzebowania na usługi opiekuńcze wynikające ze wzrostu liczby osób w podeszłym wieku. Na koniec 2013 roku w województwie śląskim osoby w wieku ponad 70 lat stanowiły 10,69% ogółu ludności. Rodzajem usług publicznych, na które popyt wyraźnie wzrośnie wraz ze starzeniem się społeczeństwa są usługi opiekuńcze i specjalistyczne usługi opiekuńcze. Wzrost liczby osób starszych, wymagających opieki, będzie miał bezpośredni wpływ na zapotrzebowanie na opiekę zarówno stacjonarną jak i realizowaną w środowisku. Poprzemysłowa tradycja regionu, intensywne procesy demograficzne oraz narastające zjawisko dezorganizacji rodzin, uzasadnia wspieranie rozwoju systemu świadczenia usług warunkujących możliwości rozwojowe, przy wsparciu infrastrukturalnym gdy jest to niezbędne, oferującego usługi dla rodziny, ułatwiające pełnienie przez nią ról opiekuńczych, w szczególności rodziny zagrożonej dysfunkcją i będącej w kryzysie oraz wybranym grupom najbardziej narażonym na ubóstwo(dzieciom, osobom starszym, niepełnosprawnym, długotrwale chorym, z zaburzeniami psychicznymi). Celem uniknięcia dublowania wsparcia w ramach RIT oraz konkursu regionalnego, zostanie wprowadzone zobowiązanie uczestników do składania oświadczenia o  niekorzystaniu z takiego samego wsparcia w innych projektach  współfinansowanych przez UE.</t>
  </si>
  <si>
    <t>Czy w przypadku realizacji świadczeń opieki zdrowotnej mogą być one świadczone wyłącznie przez podmioty wykonujące działalność leczniczą uprawnione do tego na mocy przepisów prawa powszechnie obowiązującego?</t>
  </si>
  <si>
    <t>Czy projekt przewiduje udzielanie usług zdrowotnych w oparciu o Evidence Based Medicine?</t>
  </si>
  <si>
    <t>RPOWSL.9.K.4</t>
  </si>
  <si>
    <t>Działania przeciwdziałające negatywnym procesom demograficznym poprzez zapewnienie dostępu do usług zdrowotnych w zakresie:
a. kompleksowej opieki nad matką i dzieckiem,
b. wczesnej diagnostyki i leczenia wad rozwojowych dzieci,
c. diagnozowania i leczenia chorób cywilizacyjnych u dzieci i młodzieży zwiększających zagrożenie ubóstwem w przyszłości,
d. opracowania i wdrożenia programów rehabilitacji leczniczej dla dzieci zagrożonych niepełnosprawnością i niepełnosprawnych</t>
  </si>
  <si>
    <t>Wczesne wykrywanie nowotworów: jelita grubego, piersi, szyjki macicy</t>
  </si>
  <si>
    <t xml:space="preserve">Deinstytucjonalizacja usług zdrowotnych w ZIT </t>
  </si>
  <si>
    <t>Deinstytucjonalizacja usług zdrowotnych w RIT</t>
  </si>
  <si>
    <t>Deinstytucjonalizacja usług zdrowotnych w OSI Bytom</t>
  </si>
  <si>
    <t xml:space="preserve">Wdrażanie regionalnych programów zdrowotnych:
1) "Regionalny Program Zdrowotny Województwa Śląskiego na lata 2017-2020, w zakresie poprawy opieki nad matką i dzieckiem w kontekście budowania postaw świadomego rodzicielstwa oraz wczesnego wykrywania i leczenia wad rozwojowych u dzieci od okresu prenatalnego do trzeciego roku życia a także dzieci urodzonych przedwcześnie i po przebyciu niedotlenienia okołoporodowego."
2) "Program zdrowego kręgosłupa" Regionalny Program Zdrowotny Województwa Śląskiego na lata 2017-2021 w zakresie wczesnego wykrywania deformacji kręgosłupa u dzieci w wieku szkolnym oraz edukacja ergonomii w codziennym życiu dziecka </t>
  </si>
  <si>
    <t>9.2.6 Rozwój usług zdrowotnych – konkurs</t>
  </si>
  <si>
    <t>PLAN DZIAŁAŃ [NAZWA INSTYTUCJI ZARZĄDZAJĄCEJ/INSTYTUCJI POŚREDNICZĄCEJ]
W SEKTORZE ZDROWIA NA ROK 2017</t>
  </si>
  <si>
    <t xml:space="preserve">Wdrażanie regionalnych programów zdrowotnych:
1) "Regionalny Program Zdrowotny Województwa Śląskiego na lata 2017-2020, w zakresie poprawy opieki nad matką i dzieckiem w kontekście budowania postaw świadomego rodzicielstwa oraz wczesnego wykrywania i leczenia wad rozwojowych u dzieci od okresu prenatalnego do trzeciego roku życia a także dzieci urodzonych przedwcześnie i po przebyciu niedotlenienia okołoporodowego."
2) "Program zdrowego kręgosłupa" Regionalny Program Zdrowotny Województwa Śląskiego na lata 2017-2021 w zakresie wczesnego wykrywania deformacji kręgosłupa u dzieci w wieku szkolnym oraz edukacja ergonomii w codziennym życiu dziecka </t>
  </si>
  <si>
    <t>Regionalny Program Zdrowotny Województwa Śląskiego na lata 2017-2020, w zakresie poprawy opieki nad matką i dzieckiem w kontekście budowania postaw świadomego rodzicielstwa oraz wczesnego wykrywania i leczenia wad rozwojowych u dzieci od okresu prenatalnego do trzeciego roku życia a także dzieci urodzonych przedwcześnie i po przebyciu niedotlenienia okołoporodowego.</t>
  </si>
  <si>
    <t>Na realizację przedmiotowego programu przewiduje się wydatkowanie 21 225 115 zł</t>
  </si>
  <si>
    <t>Instytucja przedkładająca fiszkę</t>
  </si>
  <si>
    <t>Instytucja Zarządzająca RPO na lata 2014-2020 w Województwie Śląskim</t>
  </si>
  <si>
    <t>Numer i nazwa narzędzia
zgodnie z Policy Paper</t>
  </si>
  <si>
    <t>konkursowy</t>
  </si>
  <si>
    <t>Wszystkie podmioty (z wyłączeniem osób fizycznych, nie dotyczy osób prowadzących działalność gospodarczą lub oświatową na podstawie przepisów odrębnych), w tym:
• Jednostki samorządu terytorialnego:
- Ich jednostki organizacyjne ( pomocy społecznej, wspierania rodziny i systemu pieczy zastępczej) oraz podmioty, którym zlecono realizację zadań ww. obszarach;
- Związki i stowarzyszenia jednostek samorządu terytorialnego;
- Podmioty, w których większość udziałów lub akcji posiadają jednostki samorządu terytorialnego lub ich związki i stowarzyszenia;
- Samorząd województwa;
• Jednostki zatrudnienia socjalnego;
• Podmioty prowadzące wsparcie dzienne na rzecz dzieci i młodzieży;
• Podmioty ekonomii społecznej;
• Podmioty wymienione w ustawie o działalności pożytku publicznego i o wolontariacie, w tym organizacje pozarządowe.</t>
  </si>
  <si>
    <t>Uzasadnienie realizacji RPZ</t>
  </si>
  <si>
    <t xml:space="preserve"> Zgodnie z Regionalnym Programem Operacyjnym Województwa Śląskiego na lata 2014-2020, jedną z cech specyficznych województwa jest silna degradacja środowiska. Efektem tego są m. in. wysoki wskaźnik urodzeń przedwczesnych i wad wrodzonych. Region cechuje także wysoki wskaźnik umieralności niemowląt (4,73 – Śląsk; 3,99 – Polska) oraz niski wskaźnik urodzeń żywych na 1000 ludności wynoszący w 2014 dla województwa  śląskiego 9,3/1000 niemowląt (kraj   9,7/ 1000 niemowląt). Wśród zgonów w wieku 0-4 lat dominują zgony z powodu niektórych stanów rozpoczynających się w okresie okołoporodowym, wad rozwojowych i wrodzonych, zniekształceń i aberracji chromosomowych, chorób zakaźnych i pasożytniczych, chorób układu oddechowego.
W związku z wyżej opisanymi problemami dotyczącymi opieki nad matką i noworodkiem przygotowano program mający na celu:
1. zwiększenie poziomu edukacji przyszłych rodziców poprzez wspieranie rozwoju i działalności szkół świadomego rodzicielstwa
2. zwiększenie wykrywalności na wczesnym etapie ciązy wad rozwojowych i aberracji chormosomowych przez rozpowszechnienie bezpłatnych,  nieinwazyjnych badań prenatalnych
3. zmniejszenie śmiertelności noworodków
4. koordynację opieki nad dzieckiem z wadami rozwojowymi i powikłaniami wcześniactwa
Wady wrodzone stanowią jedną z głównych przyczyn umieralności noworodków. Ryzyko populacyjne urodzenia dziecka z jedną wadą wynosi 2-4%, natomiast z zespołem wad 0,4%.  
Najczęściej rozpoznawane w województwie śląskim wady w latach 2013-2015 dotyczyły układu mięsniowo-szkieletowego (najczęściej w tej grupie stwierdzane wrodzone zniekształcenie stawu biodrowego), wady układu sercowo-naczyniowego (najczęsciej ubytek przegordy międzyprzesiownkowej) oraz układu moczowo-płciowego (spodziectwo oraz niezstapienie jąder). Z innych izolowanych wad wrodzonych częstym występowaniem charakteryzują się wrodzone znamiona barwnikowe oraz przyrośniecie języka.
Nie bez znaczenia pozostaje także fakt znacznej liczby porodów przedwczesnych. Odsetek wcześniactwa w Polsce powoli się obniża, jednak nadal jest wyższy niż w innych krajach Unii Europejskiej. W roku 2013 7,1 % porodów odbyło się przedwcześnie, z czego 0,38 % przed 28 tygodniem ciąży. W 2014 roku liczby wynosiły odpowiednio – 7,2 % oraz 0,34%.
W województwie śląskim rodzi się około 42 000 noworodków rocznie, co daje drugie miejsce w kraju. Bazując na danych zawartych w Raporcie (2014, IMiDz), roczniku GUS (rok) oraz danych z NFZ, stwierdza się, że liczba noworodków urodzonych przedwcześnie wynosi szacunkowo*:
ogólnie wcześniactwo  6% tj. 2460
przedział masy ciała urodzeniowej 500-999g 0.4% tj. ok.170
przedział masy ciała urodzeniowej 1000-2499g 5.6%% tj. ok.2250
przedział hbd 23.0-29.6  0.6% tj. ok.250
przedział hbd 30.0-33.6  1.2% tj. ok.480
*dane z ankiet sprawozdawczości regionalnej prowadzonej przez Konsultanta Wojewódzkiego w dziedzinie neonatologii
Ze względu na zwiększone ryzyko nieprawidłowego rozwoju, dzieci urodzone przedwcześnie powinny pozostawać pod wielospecjalistyczną opieką nie tylko w 1 roku życia ale również w okresie przedszkolnym i wczesnoszkolnym. Wcześniaki, u których stwierdzono zaburzenia neurorozwojowe wymagają wczesnej interwencji terapeutycznej.
Wsparcia w programie wymaga również kwestia niedotlenienia okołoporodowego. Niedotlenienie okołoporodowe, to zespół objawów będących następstwem zaburzeń utlenowania tkanek w pierwszym i drugim okresie porodu. W postaciach znacznie nasilonych mogą wystąpić – zaburzenia neurologiczne ( drgawki, śpiączka, zaburzenia napięcia mięśniowego) oraz niewydolność wielonarządowa. Z dostępnych danych wynika, że co roku w województwie Śląskim rodzi się około 40  noworodków  po przebytym ciężkim niedotlenieniu okołoporodowym. Objęcie ich optymalną, wczesną opieką wielospecjalistyczną daje szanse na zminimalizowanie odległych skutków uszkodzenia ośrodkowego układu nerwowego.
Noworodki urodzone w 34hbd lub powyżej i ocenione na Apgar ≤ 3**: 0.5% 205/rok, z tego realnie ciężkie niedotlenienie w 15-20% tj. 30-40/rok
Wg danych z województwa (ankiety): niedotlenienie rozpoznawane u 2,4% pacjentów
**dane na podstawie kontroli na zlecenie MZ za okres II poł. 2013r i ankiet sprawozdawczości regionalnej.
Odsetek  kobiet ciężarnych w Województwie Śląskim objętych badaniami prenatalnymi w ramach Programu  w roku 2012 wynosił 41,5%, a w roku 2015 – 54%.  Średnio w skali kraju objętych diagnostyką prenatalną było 14 % ciężarnych w 2012 , 19 % w 2015 roku.  W roku 2015 badania ultrasonograficzne zostały rozbite na badania ultrasonograficzne I i II trymestru. Całkowita liczba wykonanych badań ultrasonograficznych w roku 2015  wyniosła: 37 332 (I oraz II trymestru). Zgodnie z danymi uzyskanymi ze Śląskiego Oddziału Narodowego Funduszu Zdrowia co roku zwiększa się liczba wykonanych badań nieinwazyjnych (USG genetyczne I i II trymestru, badania biochemiczne w tym AFP, PAPPA, beta-hCG) oraz inwazyjnych. Wzrasta również liczba porad genetycznych udzielanych ciężarnym. Wspracie w ramach programu obejmuje objeciem badaniami prenatalnymi tych ciężarnych, które dotychczas nie kwalifikowały się do badań finansowanych ze środków NFZ. Przeprowadzanie diagnostyki prenatalnej u możliwie największej populacji ciężarnych pozwoli zwiększyć wykrywalnośc wad wrodzonych. Umożliwi to w wybranych przypadkach podjęcie terapii wewnątrzmacicznej. Umozliwi również przygotowanie się do porodu noworodka ze zdiagnozowaną wadą zarówno personelowi medycznemu jak i przyszłym rodzicom, którzy już przed narodzinami dziecka będą mogli uzyskać pomoc w organizacji przyszłego leczenia, opieki i rehabilitacji.
Naprzeciw powyższym  wyzwaniom wychodzi koncepcja  Szkoły Świadomego Rodzicielstwa, której nadrzędnym celem jest prowadzenie edukacji okołoporodowej, w sposób spójny z najnowszymi dokonaniami w dziedzinie opieki nad ciężarną, oraz edukacja w kierunku przygotowania do porodu i odpowiedzialnego rodzicielstwa. Edukacja przedporodowa ma ogromne znaczenie dla rodziców, którzy oczekują swojego dziecka. Dla wielu rodziców jest ona pierwszym i często jedynym źródłem aktualnej, fachowej wiedzy, przekazanej przez profesjonalistów. Nabycie wiedzy i umiejętności w zakresie szeroko pojętej edukacji okołoporodowej, pozwala przyszłym rodzicom na zmianę świadomości w sprawie dbałości o stan własnego zdrowia i zdrowia dziecka, co przekłada się na zmniejszenie lęków i niepokojów rodziców związanych z ciążą, porodem i połogiem, a także ułatwia im aktywne uczestnictwo w porodzie i wejście w role rodzicielskie.
Jednocześnie wdrożenie w programie działań w kierunku  poprawy prawidłowej diagnostyki prenatalnej oraz terapii płodu i noworodka mogą w znaczący sposób zmniejszyć skutki wad rozwojowych, co w przyszłości może poprawić stan zdrowotny dziecka oraz ułatwić mu prawidłowy rozwój w rodzinie i społeczeństwie. Istotą wdrożenia  jest  zwiększenie dostępu do wysokiej jakości usług w zakresie diagnostyki prenatalnej, terapii płodu oraz wielospecjalistycznej  terapii noworodka . Takie postępowanie nie tylko poprawia jakość życia człowieka dotkniętego wadą ale również zmniejsza w przyszłości nakłady związane z jego leczeniem. Nadal wiele kobiet ma utrudniony dostęp do prawidłowej i wystarczająco wczesnej diagnostyki prenatalnej. Wynika to z ograniczonych możliwości placówek NFZ-tu,  zarówno lokalowych jak   i sprzętowych oraz z deficytów odpowiednia wykwalifikowanego personelu.   Obecnie opieka nad kobietami w ciąży i dzieckiem jest podzielona pomiędzy podstawową opiekę zdrowotną, ambulatoryjną opiekę specjalistyczną i lecznictwo szpitalne.  Odpowiednio wczesne wykrycie wady rozwojowej u płodu daje możliwość poszerzenia diagnostyki i włączenia odpowiedniej terapii już w okresie prenatalnym, co może w znacznym stopniu poprawić stan i perspektywy dziecka w przyszłości. Zdiagnozowanie  wady u płodu dającej duży współczynnik ryzyka pogorszenia się jego stanu  w okresie porodu i okołoporodowym  daje możliwość skierowania matki do porodu w ośrodku referencyjnym, dającym najlepsze możliwości zaopatrzenia dziecka bezpośrednio po urodzeniu. Świadomość rodziców, że ich dziecko jest chore i może wymagać skomplikowanego leczenia zachowawczego lub operacyjnego zarówno w okresie pre- jak i postnatalnym może pomóc w wyborze właściwego podmiotu leczniczego. Należy jednak pamiętać o tym, że rodziców nie można pozostawić „samych sobie” z informacją, że dziecko, którego oczekują jest chore. Dlatego też w każdym przypadku podejrzenia lub stwierdzenia wady u płodu rodzice powinni zostać skierowani do specjalisty, który w sposób fachowy i przystępny przedstawi im szczegółowe informacje co do istoty choroby ich dziecka, dalszych możliwości postępowania i terapii dziecka oraz rokowania co do jego przyszłości. U dzieci, u których występują ciężkie wady wrodzone, wymagające często długoterminowej terapii i rehabilitacji należy stworzyć program umożliwićający dostęp do wielospecjalistycznej pomocy.  Należy pamiętać , że w przypadku wielu wad wrodzonych istnieje określone “okno czasowe”, w którym można przeprowadzić taką terapię płodu oraz noworodka,  która pozwoli na maksymalne ograniczenie  skutków wady wrodzonej.
</t>
  </si>
  <si>
    <t>Celem programu jest  poprawa dostępności do diagnostyki i terapii prenatalnej oraz umożliwienie przechodzenia od opieki instytucjonalnej do  rozwiązań alternatywnych jakimi byłoby stworzenie sieci poradni diagnostyczno – konsultacyjnych dla dzieci z wadami wrodzonymi, urodzonymi przedwcześnie oraz niedotlenieniem okołoporodowym</t>
  </si>
  <si>
    <t xml:space="preserve">1. Podniesienie wiedzy kobiet w ciąży i ich partnerów w kierunku przygotowania do porodu i odpowiedzialnego rodzicielstwa
2. Poprawa dostępności i jakości świadczeń medycznych dla kobiet w trakcie ciąży celem zmniejszenia wskaźników porodów przedwczesnych oraz umieralności okołoporodowej oraz zwiększenia wykrywalności wad wrodzonych i aberracji chormosomowych na terenie województwa Śląskiego
3. wzrost możlwości uzyskania odpowiedniego poradnictwa oraz opieki nad ciężarną z wykrytą wadą rozwojową/aberracją chromosomową płodu – wsparcie specjalistów w uzyskaniu odpowiednich kwalifikacji i umiejetności
4. koordynacja opieki nad płodem/noworodkiem z wykrytą wrodzoną wadą rozwojową pomiędzy ośrodkami prowadzącymi badania prenatalne nieinwazyjne, inwazyjne, poradniami genetycznymi, ośrodkami perinatologicznymi III stopnia referencyjności, oddziałami noworodkowymi III stopnia referecyjności z doświadczeniem w opiece nad dziećmi z wadami wrodzonymi oraz dziecięcymi ośrodkami zabiegowymi (chirurgii, urologii, kardiochirurgii) celem wzdrożenia jednolitego schematu postępowania i szybkiego wdrożenia terapii in utero w przypadkach gdy jest to możliwe lub niezwłocznie po urodzeniu dziecka
5. Poprawa dostępności do diagnostyki i leczenia wielospecjalistycznego dziecka z wadą wrodzoną , do 3 r. ż. a także urodzonym przedwcześnie  lub po przebyciu niedotlenienia okołoporodowego, co umożliwi lepszy rozwój dziecka oraz poprawi jego sytuację psycho-społeczną a w konsekwencji wpłynie na poprawę statusu całej rodziny.
</t>
  </si>
  <si>
    <t xml:space="preserve">Według stanu z 31 grudnia 2015 roku liczba ludności województwa śląskiego wynosiła 4570,8 tys. W ostatnich kilkunastu latach obserwuje się stały spadek populacji województwa śląskiego. W ostatnich latach w województwie śląskim w ciąży jest około 42000 kobiet rocznie, co stanowi 0,92 % ludności całego województwa. Według danych Głównego Urzędu Statystycznego w województwie śląskim  w 2015 roku niemal 85% rodzących stanowiły kobiety w wieku poniżej 35 roku życia (35 249 porodów). Najwięcej dzieci rodzą w regionie śląskim kobiety w grupie wiekowej 25-29 (14230), następnie w grupie wiekowej 30-34 (13262) – razem 66,1 % wszystkich porodów w roku 2015. W następnych latach prawdopodobnie obserwowalne będzie zwiększenie liczby rodzących w starszych grupach wiekowych (powyżej 30 roku życia).
Do włączenia do Programu w ramach badań prenatalnych  ( z uwzględnieniem wsparcia konsultacyjnego w przypadku stwierdzenia wady rozwojowej) uprawnione są wszystkie kobiety ciężarne spełniające następujące kryteria:
• mieszkają na terenie Województwa Śląskiego
• nie spełniają kryteriów kwalifikacji do Programu Badań Prenatalnych
• wiek ciążowy nie przekracza 20 tc  
Kryteria i sposób kwalifikacji uczestników do Szkół Świadomego Rodzicielstwa:
Uczestnikami zajęć w Szkole Świadomego Rodzicielstwa mogą być:
1. kobiety, mieszkanki zdefiniowanego wcześniej obszaru, od 20 tygodnia ciąży fizjologicznej,
2. pacjentki oddziałów położniczo-ginekologicznych placówek medycznych na terenie obejmującym realizację Programu,
3. partnerzy życiowi  kobiet powyżej wymienionych,
4. inne osoby wspierające dla uczestniczek wymienionych w punkcie 1 i 2.
W ramach realizowanego programu promowane jest zwiększenie dostępności edukacji okołoporodowej wśród osób zagrożonych ubóstwem lub wykluczeniem społecznym.
Kryteria włączenia w zakresie opieki wielospecjalistycznej  nad dzieckiem:
- wcześniactwo - noworodki urodzone przedwcześnie 33+0 tc i poniżej
- noworodki po przebyciu niedotlenienia okołoporodowego:  pH &lt;7,1 oraz BE – 12 we krwi pępowinowej, ocena w skali Apgar 0 – 3 &gt; 5 min. życia, napady drgawek wymagające stałego leczenia, nieprawidłowy wynik EEG, nieprawidłowy wynik MRI, zastosowanie hipotermii terapeutycznej
- noworodki w wrodzonymi wadami rozwojowymi (stwierdzonymi pre i postnatalnie i wymagające leczenia zachowawczego, jak i chirurgicznego) - zespoły wad wrodzonych mogące mieć wpływ na rozwój psychomotoryczny dziecka,  – wady ośrodkowego układu nerwowego, układu moczowo – płciowego, układu krążenia, jamy brzusznej i przewodu pokarmowego, układu kostno-szkieletowego, wrodzone błędy metabolizmu, płeć niezdeterminowana, fakomatozy.
</t>
  </si>
  <si>
    <r>
      <t xml:space="preserve">Moduł I Organizacja Szkoł świadomego rodzicielstwa
</t>
    </r>
    <r>
      <rPr>
        <sz val="8"/>
        <color rgb="FF000000"/>
        <rFont val="Calibri"/>
        <family val="2"/>
        <charset val="238"/>
      </rPr>
      <t xml:space="preserve"> Na kurs powinien składać się z ułożonych w porządku tematycznym zajęć teoretycznych i praktycznych wraz z ćwiczeniami fizycznymi i relaksacją. Zajęcia wykładowe mogą mieć również charakter warsztatowy. Forma zajęć zależy od przedstawianych treści oraz indywidualnego wyboru prowadzącego. Grupa w ramach kursu powinna obejmować nie więcej niż 16 do 20 osób (8-10 rodzin). Zajęcia wykładowe mogą odbywać się dla całości grupy. Zajęcia warsztatowe i zajęcia praktyczne powinny odbywać się w mniejszych podgrupach. Uczestnikom, którym kondycja psychofizyczna uniemożliwia udział we wszystkich zajęciach, na początku szkolenia, dobierany jest indywidualnie do swoich potrzeb i możliwości, program zajęć. Do zajęć wykładowych zalicza się:</t>
    </r>
    <r>
      <rPr>
        <sz val="8"/>
        <color rgb="FF000000"/>
        <rFont val="Calibri"/>
        <family val="2"/>
        <charset val="238"/>
      </rPr>
      <t xml:space="preserve">
• omówienie fizjologii ciąży – wykład lekarza-ginekologa, wykład położnej,• sposoby żywienia w ciąży – wykład dietetyka,• aktywność seksualna w ciąży – wykład seksuologa,• omówienie fizjologi porodu – wykład położnej,• omówienie podstawowych zagadnień neonatologicznych -  wykład położnej.</t>
    </r>
    <r>
      <rPr>
        <sz val="8"/>
        <color rgb="FF000000"/>
        <rFont val="Calibri"/>
        <family val="2"/>
        <charset val="238"/>
      </rPr>
      <t xml:space="preserve">
Do zajęć warsztatowych zalicza się:• omówienie psychologicznych aspektów ciąży – warsztaty z psychologiem,• omówienie psychologicznych aspektów porodu – warsztaty z psychologiem,• omówienie psychologicznych aspektów połogu – warsztaty z psychologiem,• przedstawienie zagadnień komunikacji prenatalnej – warsztaty z pedagogiem,• bajkoterapię – warsztaty z biblioterapeutą,• arteterapię – warsztaty z arteterapeutą,• zwiedzanie oddziału ginekologicznego, sali porodowej, oddziału neonatologii – warsztaty z położną,• elementy treningu laktacyjnego – warsztaty z położną,• trening opieki nad noworodkiem – warsztaty z położną,• trening umiejętności wychowawczych – warsztaty z pedagogiem.</t>
    </r>
    <r>
      <rPr>
        <sz val="8"/>
        <color rgb="FF000000"/>
        <rFont val="Calibri"/>
        <family val="2"/>
        <charset val="238"/>
      </rPr>
      <t xml:space="preserve">
Do ćwiczeń praktycznych zalicza się:• muzykoterapię – warsztaty z muzykoterapeutą,• taniec i masaż w parach – warsztaty z fizjoterapeutą,• naukę pozycji i noszenia dziecka – warsztaty z fizjoterapeutą,• naukę wiązania chust do noszenia dziecka – warsztaty z fizjoterapeutą,• naukę metod relaksacyjnych – warsztaty z fizjoterapeutą, warsztaty z muzykoterapeutą,• naukę ćwiczeń rozluźniających - warsztaty z fizjoterapeutą, warsztat z muzykoterapeutą,• trening ogólnorozwojowy – warsztaty z fizjoterapeutą,• naukę masażu Schantala – warsztaty z masażystą.</t>
    </r>
    <r>
      <rPr>
        <sz val="8"/>
        <color rgb="FF000000"/>
        <rFont val="Calibri"/>
        <family val="2"/>
        <charset val="238"/>
      </rPr>
      <t xml:space="preserve">
</t>
    </r>
    <r>
      <rPr>
        <u/>
        <sz val="8"/>
        <color rgb="FF000000"/>
        <rFont val="Calibri"/>
        <family val="2"/>
        <charset val="238"/>
      </rPr>
      <t xml:space="preserve"> Warunki dla podmiotów realizujących działania:</t>
    </r>
    <r>
      <rPr>
        <u/>
        <sz val="8"/>
        <color rgb="FF000000"/>
        <rFont val="Calibri"/>
        <family val="2"/>
        <charset val="238"/>
      </rPr>
      <t xml:space="preserve">
</t>
    </r>
    <r>
      <rPr>
        <sz val="8"/>
        <color rgb="FF000000"/>
        <rFont val="Calibri"/>
        <family val="2"/>
        <charset val="238"/>
      </rPr>
      <t>Wykładowcy powinni posiadać doświadczenie zawodowe w pracy z kobietami ciężarnymi, a także posiadać kompetencje zawodowe potwierdzone stosownymi certyfikatami (np. dyplomem ukończenia studiów). Sposób prowadzenia zajęć powinien być dostosowany do potrzeb osób z niepełnosprawnościami, w przypadku ich udziału w zajęciach.</t>
    </r>
    <r>
      <rPr>
        <sz val="8"/>
        <color rgb="FF000000"/>
        <rFont val="Calibri"/>
        <family val="2"/>
        <charset val="238"/>
      </rPr>
      <t xml:space="preserve">
Warunki do realizacji programu:</t>
    </r>
    <r>
      <rPr>
        <sz val="8"/>
        <color rgb="FF000000"/>
        <rFont val="Calibri"/>
        <family val="2"/>
        <charset val="238"/>
      </rPr>
      <t xml:space="preserve">
Grupa zajęciowa składa się z 16-20 osób (8-10 rodzin).</t>
    </r>
    <r>
      <rPr>
        <sz val="8"/>
        <color rgb="FF000000"/>
        <rFont val="Calibri"/>
        <family val="2"/>
        <charset val="238"/>
      </rPr>
      <t xml:space="preserve">
Konieczne jest posiadanie dostępu do następującego zaplecza organizacyjnego:</t>
    </r>
    <r>
      <rPr>
        <sz val="8"/>
        <color rgb="FF000000"/>
        <rFont val="Calibri"/>
        <family val="2"/>
        <charset val="238"/>
      </rPr>
      <t xml:space="preserve">
a) sali wykładowej</t>
    </r>
    <r>
      <rPr>
        <sz val="8"/>
        <color rgb="FF000000"/>
        <rFont val="Calibri"/>
        <family val="2"/>
        <charset val="238"/>
      </rPr>
      <t xml:space="preserve">
b) sali gimnastycznej</t>
    </r>
    <r>
      <rPr>
        <sz val="8"/>
        <color rgb="FF000000"/>
        <rFont val="Calibri"/>
        <family val="2"/>
        <charset val="238"/>
      </rPr>
      <t xml:space="preserve">
• sprzęt niezbędny do prowadzenia zajęć, umożliwiający indywidualną pracę z uczestnikami.</t>
    </r>
    <r>
      <rPr>
        <sz val="8"/>
        <color rgb="FF000000"/>
        <rFont val="Calibri"/>
        <family val="2"/>
        <charset val="238"/>
      </rPr>
      <t xml:space="preserve">
Warunki sprzętowe i lokalowe powinny być dostosowane do potrzeb osób z niepełnosprawnościami, w przypadku ich udziału w zajęciach. Dostępność do zajęć może być zapewniona przede wszystkim dzięki stosowaniu koncepcji uniwersalnego projektowania, a także poprzez usuwanie istniejących barier oraz stosowanie mechanizmu racjonalnych usprawnień, w tym technologii i urządzeń kompensacyjnych dla osób z niepełnosprawnościami – jeżeli jest to konieczne.</t>
    </r>
    <r>
      <rPr>
        <sz val="8"/>
        <color rgb="FF000000"/>
        <rFont val="Calibri"/>
        <family val="2"/>
        <charset val="238"/>
      </rPr>
      <t xml:space="preserve">
</t>
    </r>
    <r>
      <rPr>
        <sz val="8"/>
        <color rgb="FF000000"/>
        <rFont val="Calibri"/>
        <family val="2"/>
        <charset val="238"/>
      </rPr>
      <t xml:space="preserve">
</t>
    </r>
    <r>
      <rPr>
        <b/>
        <sz val="8"/>
        <color rgb="FF000000"/>
        <rFont val="Calibri"/>
        <family val="2"/>
        <charset val="238"/>
      </rPr>
      <t xml:space="preserve">Moduł II Opieka perinatalna:
</t>
    </r>
    <r>
      <rPr>
        <sz val="8"/>
        <color rgb="FF000000"/>
        <rFont val="Calibri"/>
        <family val="2"/>
        <charset val="238"/>
      </rPr>
      <t>1. Badanie ultrasonograficzne wykonywane pomiędzy 11+0 a 13+6 tygodniem ciąży (przy długości ciemieniowo-siedzeniowej (crown-rump lenght – CRL) 45-84 mm wykonane zgodnie z zaleceniami PTG oraz Fundacji Medycyny Płodu (Fetal Medicine Foundation - FMF)</t>
    </r>
    <r>
      <rPr>
        <sz val="8"/>
        <color rgb="FF000000"/>
        <rFont val="Calibri"/>
        <family val="2"/>
        <charset val="238"/>
      </rPr>
      <t xml:space="preserve">
2. Badanie biochemiczne I trymestru ciąży – test PAPP-A ( oznaczenie poziomu białka A ciążowego oraz beta-hCG we krwi obwodowej ciężarnej). Badanie wykonywane jest również pomiędzy 11+0 a 13+6 tygodniem ciąży i powinno być wykonane razem z badaniem USG zawierającym ocenę przezierności karkowej (nuchal translucency – NT) i wizualizację kości nosowej (nasal bone – NB0. Dzięki połączeniu badań biochemicznych oraz USG  współczynnik wykrywalności dla trisomi 21 chromosomu (zesp. Downa) osiąga 95 %. Zwiększona grubość NT koreluje także z innymi wadami chromosomowymi oraz wadami serca i dużych naczyń. Dzięki badaniom ultrasonograficznym I trymestru oprócz stwierdzenia ciązy mnogiej, określana jest kosmówkowość, która stanowi istotny czynnik rokowniczy w ciążach wielopłodowych.</t>
    </r>
    <r>
      <rPr>
        <sz val="8"/>
        <color rgb="FF000000"/>
        <rFont val="Calibri"/>
        <family val="2"/>
        <charset val="238"/>
      </rPr>
      <t xml:space="preserve">
3. Komputerowa ocena ryzyka wystąpienia aberracji chromosomowych płodu na podstawie danych uzyskanych podczas badań przesiewowych I trymestru ciąży</t>
    </r>
    <r>
      <rPr>
        <sz val="8"/>
        <color rgb="FF000000"/>
        <rFont val="Calibri"/>
        <family val="2"/>
        <charset val="238"/>
      </rPr>
      <t xml:space="preserve">
4. W II trymestrze ciąży (pomiędzy 15-18 tygodniem ciązy) wskazane jest wykonanie badania biochemicznego (test potrójny – oznaczenie w osoczu całkowitego HCG, alfafetoproteiny oraz wolnego estriolu)</t>
    </r>
    <r>
      <rPr>
        <sz val="8"/>
        <color rgb="FF000000"/>
        <rFont val="Calibri"/>
        <family val="2"/>
        <charset val="238"/>
      </rPr>
      <t xml:space="preserve">
5. Pomiędzy 18-24 wykonanie badania ultrasonograficznego zgodnie z rekomendacjami PTG/FMF</t>
    </r>
    <r>
      <rPr>
        <sz val="8"/>
        <color rgb="FF000000"/>
        <rFont val="Calibri"/>
        <family val="2"/>
        <charset val="238"/>
      </rPr>
      <t xml:space="preserve">
</t>
    </r>
    <r>
      <rPr>
        <u/>
        <sz val="8"/>
        <color rgb="FF000000"/>
        <rFont val="Calibri"/>
        <family val="2"/>
        <charset val="238"/>
      </rPr>
      <t xml:space="preserve">
</t>
    </r>
    <r>
      <rPr>
        <sz val="8"/>
        <color rgb="FF000000"/>
        <rFont val="Calibri"/>
        <family val="2"/>
        <charset val="238"/>
      </rPr>
      <t>6. W przypadku  podejrzenie wady u płodu →  Kontrolne badanie prentalne po 2 tygodniach →potwierdzenie wady→skierowanie do specjalisty celem konsultacji i wyjaśnienia rodzicom co to za wada i jak ja można leczyć( w zależności od typu wady kardiolog, kardiochirurg, chirurg dziecięcy, urolog dziecięcy) w połączeni z opieką psychologa→decyzja co do dalszego postępowania i skierowanie do ośrodka referencyjnego celem leczenia farmakologicznego lub operacyjnego)</t>
    </r>
    <r>
      <rPr>
        <sz val="8"/>
        <color rgb="FF000000"/>
        <rFont val="Calibri"/>
        <family val="2"/>
        <charset val="238"/>
      </rPr>
      <t xml:space="preserve">
</t>
    </r>
    <r>
      <rPr>
        <b/>
        <sz val="8"/>
        <color rgb="FF000000"/>
        <rFont val="Calibri"/>
        <family val="2"/>
        <charset val="238"/>
      </rPr>
      <t xml:space="preserve">
Moduł III Wielospecjalistyczna opieka nad dzieckiem z wadą wrodzoną do 3 roku życia, urodzonym przedwcześnie oraz po przebyciu niedotlenienia okołoporodowego.</t>
    </r>
    <r>
      <rPr>
        <sz val="8"/>
        <color rgb="FF000000"/>
        <rFont val="Calibri"/>
        <family val="2"/>
        <charset val="238"/>
      </rPr>
      <t xml:space="preserve">
Po urodzeniu noworodek zostaje przekazany do ośrodka o III stopniu referencyjności, w którym uzupełniona zostaje diagnostyka wrodzonych wad rozwojowych i kontynuowana terapia. Podobnie w przypadkach noworodków urodzonych przedwcześnie i po przebyciu niedotlenienia okołoporodowego.  Podczas pobytu w szpitalu noworodek jest konsultowany przez grono specjalistów stosownie do potrzeb zdrowotnych. Dziecka. Cały koszt hospitalizacji pacjenta w tym leki oraz badania specjalistyczne (laboratoryjne i obrazowe), jak również konsultacje wykonywane przez lekarzy specjalistów jest pokrywany przez NFZ.  Po zakończonej hospitalizacji pacjent zostaje przekazany do dalszego leczenia w warunkach ambulatoryjnych. Ze względu na brak wystarczającej liczby specjalistów i trudności w dostępie do badań  konsultacji specjalistycznych (kilkumiesięczny okres oczekiwania), udział pacjentów w programie realnie poprawi opiekę nad dzieckiem urodzonym przedwcześnie, po przebyciu niedotlenienia okołoporodowego oraz z wrodzoną wadą rozwojową. Prócz udziału w programie pacjent będzie nadal korzystał z podstawowej opieki zdrowotnej w ramach NFZ w realizacji np.. szczepień ochronnych, badań bilansowych oraz diagnostyki i leczenia chorób. Opieka nad dzieckiem w ramach programu będzie realizowana wg schematu podanego poniżej. Przeprowadzenie badań pacjentów wg podanego poniżej schematu pozwoli obiektywnie ocenić ich stan zdrowia (przyrost masy ciała i wzrostu, stan układu krwiotwórczego – niedokrwistość, parametry gospodarki wapniowo – fosforanowej, a także ich rozwój psychomotoryczny, stan układu krążenia, ośrodkowego układu nerwowego i pozostałych. Pozwoli to na wypracowanie wzorca postępowania długoterminowego z objętych badaniem grup pacjentów.    </t>
    </r>
    <r>
      <rPr>
        <sz val="8"/>
        <color rgb="FF000000"/>
        <rFont val="Calibri"/>
        <family val="2"/>
        <charset val="238"/>
      </rPr>
      <t xml:space="preserve">
</t>
    </r>
  </si>
  <si>
    <r>
      <rPr>
        <u/>
        <sz val="8"/>
        <color rgb="FF000000"/>
        <rFont val="Calibri"/>
        <family val="2"/>
        <charset val="238"/>
      </rPr>
      <t>Warunki  dla podmiotów realizujących działania:</t>
    </r>
    <r>
      <rPr>
        <u/>
        <sz val="8"/>
        <color rgb="FF000000"/>
        <rFont val="Calibri"/>
        <family val="2"/>
        <charset val="238"/>
      </rPr>
      <t xml:space="preserve">
</t>
    </r>
    <r>
      <rPr>
        <sz val="8"/>
        <color rgb="FF000000"/>
        <rFont val="Calibri"/>
        <family val="2"/>
        <charset val="238"/>
      </rPr>
      <t xml:space="preserve">Podmioty realizujące ten typ wsparcia powinny zatrudniać wymieniony personel, dysponować sprzętem do leczenie ambulatoryjnego zgodnie z powyższym zakresem a także mieć możliwość wykonywania/ zlecania wskazanych badań diagnostycznych. Jednocześnie, ze względu na fakt że konsultacje na poszczególnych etapach rozwoju mogą trwać wiele godzin lub kilka dni powinna byc zapewniona baza hotelowa lub dowóz dla dziecka i jego opiekunków.
</t>
    </r>
    <r>
      <rPr>
        <b/>
        <sz val="8"/>
        <color rgb="FF000000"/>
        <rFont val="Calibri"/>
        <family val="2"/>
        <charset val="238"/>
      </rPr>
      <t xml:space="preserve">
Moduł przekrojowy działania edukacyjne dla personelu medycznego, w tym POZ.</t>
    </r>
    <r>
      <rPr>
        <b/>
        <sz val="8"/>
        <color rgb="FF000000"/>
        <rFont val="Calibri"/>
        <family val="2"/>
        <charset val="238"/>
      </rPr>
      <t xml:space="preserve">
</t>
    </r>
    <r>
      <rPr>
        <sz val="8"/>
        <color rgb="FF000000"/>
        <rFont val="Calibri"/>
        <family val="2"/>
        <charset val="238"/>
      </rPr>
      <t>Działań edukaxyjnych oraz szkoleniowyhc wymaga kwestia w sferze podmiotów organizujących edukację ciężarnych celem utrzymania odpowiedniego standardu szkół świadomego rodzicielstwa
Wsparcie edkuacyjne będzie ukierunkowane również na zwiększanie świadomości personelu medycznego nt. znaczenia badań prenatalnych
Przewiduje się akcje informacyjne nt. schematu wsparcia opieki konsultacyjnej dzieci z wykrytą wadą w okresie prenatalnym oraz opieki wielospecjalistycznej dla dzieci z wadami wrodzonymi do lat 3 oraz urodzonych przedwcześnie lub po przebytym niedotlenieniu okołopordowym</t>
    </r>
  </si>
  <si>
    <t>Kosztorys RPZ</t>
  </si>
  <si>
    <t>I. Szkoły świadomego rodzicielstwa:
koszt na uczestnika 500 zł x 42 000 x 3 lata
II Badania prenatalne:
1. Badania biochemiczne PAP P-A 200 zł * 35 249 osób * 3 lata
2. Badanie biochemiczne BETA-HCG 50 zł  * 35 249 osób * 3 lata
3. Badanie biochemiczne TEST POTRÓJNY - 200 zł  * 35 249 * 3 lata
4. Badanie genetyczne USG płodu – należy je wykonać dwa razy 250 zł
5.. Konsultacje ze specjalistami w zakresie leczenia swtierdzonej wady + psycholog- 200  zł* 1470 x* 4 lata = 1 200 000 zł
III. Opieka ambulatoryjna wielospecjalistyczna: 
50 zł x 30 konsultacji specjalistów (w tym potwarzający się w ramach wizyt okresowych średnio 0,5h) w 1 r.ż.* 3970 dzieci * 3 lata 
50 zł x 11 konsultacji specjalistów (w tym potwarzający się w ramach wizyt okresowych średnio 0,5h) w 2 r.ż.* 3970 dzieci * 2 lata 
50 zł x 6 konsultacji specjalistów (w tym potwarzający się w ramach wizyt okresowych średnio 0,5h) w 3 r.ż.* 3970 dzieci  
badania laboratoryjne = 350 zł w pierwszym roku życia*  3970 dzieci * 3 lata 
w ramach I, II oraz III modułu będzie objęte programem 10% populacji uprawnionej do skorzystania ze wsparcia:
I moduł: 6 300 000 zł
II moduł: 10 165 965 zł
III moduł: 2 759 150 zł
IVDziałania edukacyjne  dla personelu medycznego: 2 000 000 zł</t>
  </si>
  <si>
    <t xml:space="preserve">W zakresie szkół świadomego rodzicielstwa:
Obecnie świadczenia edukacyjne finansowane przez NFZ dla kobiet od 21 tygodnia ciąży do 2 miesiąca po porodzie, obejmujące edukację okołoporodową, realizowane są w ramach działalności Położnej Środowiskowej POZ. Działania te wspierają w różny sposób funkcjonowanie szkół rodzenia, poprzez promowanie zachowań prozdrowotnych wśród młodych rodziców, a także przygotowywanie ich do pełnionych roli rodzicielskich. Należy podkreślić jednak, że mają one charakter fragmentaryczny i nie mają cech kompleksowości. Wynika to zarówno z braku wiedzy i czasu na omówienie wszystkich istotnych z punktu widzenia kondycji psychofizycznej ciężarnej i jej partnera zagadnień podczas 4 wizyt patronażowych. Podobnie rzecz się ma podczas rutynowych wizyt u lekarza pediatry, ginekologa. 3.(Aktualnie praktycznie nie istnieją poradnie, ani żadne inne miejsca gdzie rodzice, po otrzymaniu informacji, że ich nienarodzone dziecko ma wadę, mogliby uzyskać jakąkolwiek fachową informację na temat istoty choroby na którą cierpi ich dziecko oraz możliwości jej leczenia tak prenatalnego jak i postnatalnego)
W zakresie badań prenatalnych:
 Zgodnie z Rozporządzeniem Ministra Zdrowia z dnia 6 listopada 2013 roku w sprawie świadczeń gwarantowanych  z zakresu programów zdrowotnych (Program badań prenatalnych) i Zarządzenia Prezesa Narodowego Funduszu Zdrowia Nr 84/2014/DSOZ z dnia 16 grudnia 2014 roku finansowane są badania prenatalne u ciężarnych, u których występują następujące wskazania:
• wiek matki od ukończenia 35 lat (badanie przysługuje kobiecie począwszy od roku kalendarzowego, w którym ukończy 35 lat)
• wystąpienie w poprzednich ciąży aberracji chromosomowych płodu lub dziecka
• stwierdzenie aberracji chromosomowych u ciężarnej lub ojca  dziecka
• stwierdzenie znacznie większego ryzyka urodzenia dziecka dotkniętego chorobą uwarunkowaną monogenowo lub wielkoczynnikowo
• stwierdzenie w trakcie USG i/lub na podstawie badań biochemicznych zwiększonego ryzyka aberracji chromosomowej lub wady płodu
Zgodnie z Zarządzeniem nr 22/2016/DSOZ Prezeza Narodowego Funduszu Zdrowia z dnia 13.04.2016 roku wprowadzony został nowy zakres świadczeń: „Koordynowana opieka nad kobietą w ciąży”.  Wszystkie kobiety, które zgłoszą się do programu uzyskają dostęp do skoordynowanej opieki w okresie ciąży, porodu i połogu oraz opiekę nad niemowlęciem do 6. tygodnia życia – sprawowaną przez jeden zespół złożony z położnej POZ, lekarza prowadzącego ciążę oraz lekarzy i położnych Oddziałów Ginekologiczno-Położniczych oraz Noworodkowych. W myśl programu pacjentki będą miały możliwość wyboru położnej/lekarza położnika-ginekologa oraz dostęp do realizowanychi przez nich (oprócz dotychczaswych działań): całodobowym poradnictwem udzielanym telefonicznie, spotkaniami edukacyjnymi oraz przestrzeganiem terminowego wykonywania świadczeń ambulatoryjnych oraz procedur medycznych zgodnie z obowiązującymi standardami postepowania. Pacjentki mogą przystapić do programu na każdym etapie ciąży.  Współkoordynator działania programu – wyłoniony w ramach konkursu szpital będzie odpowiadał za realizację, ciagłość i jakość opieki. Warunkiem przystąpienia do programu przez placówkę medyczną jest: posiadanie w strukturze organizacyjnej oddziału położniczo-ginekologicznego (co najmniej I stopień referecyjności) w ramach, którego odbywa się co najmniej 600 porodów rocznie, poradni położniczo-ginekologicznej, oddziału neonatologicznego, położnych realizujących zadania z zakresu edukacji przedporodowej oraz opieki w ciąży, porodu i połogu zgodnie z zasadami okreslonymi w rozporządzeniu w sprawie świadczeń gwarantowanych z zakresu podstawowej opieki zdrowotnej, rozporządzeniach o opiece okołoporodowej i  opiece w ciąży patologiczne. Przedmiotowy zakres jest realizowanych pilotażowo przez 2podmioty lecznicze w województwie śląskim, a jedynie przez 14 ośrodków w całym kraju. Są  to jedynie  podmioty świadczące opiekę w I lub II stopniu referencyjności.
</t>
  </si>
  <si>
    <t xml:space="preserve">W przypadku wykrycia wady w okresie prenatalnym  - w ramach finansowania NFZ zapewnione jest : w przypadku wady wymagającej tylko obserwacji kontrolne USG co2-4 tygodnie)→w przypadku leczenia zachowawczego hospitalizacja na oddziale patologii ciąży lub leczenie ambulatoryjne →w przypadku leczenia operacyjnego płodu hospitalizacja w oddziale patologii ciąży zazwyczaj do czasu porodu.
Po urodzeniu noworodek zostaje przekazany do ośrodka o III stopniu referencyjności, w którym uzupełniona zostaje diagnostyka wrodzonych wad rozwojowych i kontynuowana terapia. Podobnie w przypadkach noworodków urodzonych przedwcześnie i po przebyciu niedotlenienia okołoporodowego.  Podczas pobytu w szpitalu noworodek jest konsultowany przez grono specjalistów stosownie do potrzeb zdrowotnych. Dziecka. Cały koszt hospitalizacji pacjenta w tym leki oraz badania specjalistyczne (laboratoryjne i obrazowe), jak również konsultacje wykonywane przez lekarzy specjalistów jest pokrywany przez NFZ.  Po zakończonej hospitalizacji pacjent zostaje przekazany do dalszego leczenia w warunkach ambulatoryjnych. Ze względu na brak wystarczającej liczby specjalistów i trudności w dostępie do badań  konsultacji specjalistycznych (kilkumiesięczny okres oczekiwania), udział pacjentów w programie realnie poprawi opiekę nad dzieckiem urodzonym przedwcześnie, po przebyciu niedotlenienia okołoporodowego oraz z wrodzoną wadą rozwojową. Prócz udziału w programie pacjent będzie nadal korzystał z podstawowej opieki zdrowotnej w ramach NFZ w realizacji np.. szczepień ochronnych, badań bilansowych oraz diagnostyki i leczenia chorób. </t>
  </si>
  <si>
    <t xml:space="preserve">"Program zdrowego kręgosłupa" Regionalny Program Zdrowotny Województwa Śląskiego na lata 2017-2021 w zakresie wczesnego wykrywania deformacji kręgosłupa u dzieci w wieku szkolnym oraz edukacja ergonomii w codziennym życiu dziecka </t>
  </si>
  <si>
    <t>Na realizację przedmiotowego RPZ założono alokację: 21 418 100 zł</t>
  </si>
  <si>
    <t xml:space="preserve">Wszystkie podmioty (z wyłączeniem osób fizycznych, nie dotyczy osób prowadzących działalność gospodarczą lub oświatową na podstawie przepisów odrębnych), w tym:
• Jednostki samorządu terytorialnego:
- Ich jednostki organizacyjne ( pomocy społecznej, wspierania rodziny i systemu pieczy zastępczej) oraz podmioty, którym zlecono realizację zadań ww. obszarach;
- Związki i stowarzyszenia jednostek samorządu terytorialnego;
- Podmioty, w których większość udziałów lub akcji posiadają jednostki samorządu terytorialnego lub ich związki i stowarzyszenia;
- Samorząd województwa;
• Jednostki zatrudnienia socjalnego;
• Podmioty prowadzące wsparcie dzienne na rzecz dzieci i młodzieży;
• Podmioty ekonomii społecznej;
• Podmioty wymienione w ustawie o działalności pożytku publicznego i o wolontariacie, w tym organizacje pozarządowe.
</t>
  </si>
  <si>
    <t xml:space="preserve">Wady postawy bardzo często określane są przez środowiska ekspertów oraz społeczeństwo jako istotny problem zdrowotny. Stanowią, jednak pojęcie bardzo szerokie, obejmujące również zmiany związane z pewnymi odmiennościami od normy, która jest charakterystyczna dla szerokiej populacji. Do dnia dzisiejszego, trudno jest zakwalifikować jednoznacznie pewne widoczne deformacje jako zmiany o charakterze chorobowym. Na przestrzeni kilkudziesięciu lat zmienia się możliwość diagnozowania nieprawidłowości w obrębie postawy ciała już u najmłodszych dzieci, jest to wynikiem postępu cywilizacji, rozwoju techniki i nauki. Postęp cywilizacji niesie jednak ze sobą negatywny wpływ na rozwój postawy ciała. Hipokinezja z jednej strony, a z drugiej strony zwiększony czas przyjmowania nieergonomicznych pozycji statycznych, przyjmowanych w trakcie nauki i zabawy. W latach 80-tych pozycja siedząca uznana została za najbardziej niebezpieczną, najgorsza pozycję ludzkiego ciała. Zwiększona liczba godzin spędzanych przez dziecko w szkole, dodatkowe zajęcia (np. gra na instrumentach, nauka języków obcych) implikują nieprawidłowe wzorce motoryczne, które przekładają się na deficyty w obrębie postawy ciała, a w konsekwencji pojawianie się w okresach krytycznych posturogenezy szeregu wad postawy oraz pogarszania deformacji kręgosłupa. Długotrwałe, nieergonomiczne zajmowanie  pozycji siedzącej jest czynnikiem egzogennym sprzyjającyi rozwojowi  nieprawidłowości w obrębie postawy ciała. Czynniki egzogenne należą w dużej mierze do czynników modyfikowalnych, co niesie za sobą podstawę programu profilaktycznego. W myśl idei lepiej zapobiegać niż leczyć warte skupienia uwagi wydało się autorom zmierzenie z problemem edukowania uczniów i ich rodziców w temacie ergonomicznych zachowań. Innym bardzo ważnym problemem z punktu widzenia zdrowotnego  jest rozpoznanie konkretnych chorób „ukrytych” w trakcie początkowej fazy choroby wśród wad postawy. Do deformacji kręgosłupa, które stanowią stan patologiczny zalicza się skoliozy strukturalne oraz chorobę Scheuermanna.  Deformacje te im wcześniej zostaną rozpoznane, tym mają większą szansę na skuteczne leczenie. Do dzisiaj nie poznano przyczyn powstawania wymienionych chorób a leczenie ma charakter objawowy. W procesie leczenia z powodzeniem stosowane są środki zachowawcze oparte na swoistych metodach kinezyterapii czy indywidualnie dobranych gorsetach a ostatecznością jest leczenie operacyjne. Klinicyści zgodnie twierdzą, że im wcześniej rozpoznana deformacja kręgosłupa, tym skuteczniejsze jest leczenie.
Epidemiologia: Potrzeba utworzenia lokalnego programu zdrowotnego opartego na badaniach przesiewowych wynika z analizy epidemiologicznej regionu śląska podanego przez NFZ. Z analizy tej wynika, że w roku 2014 w województwie śląskim z powodu chorób układu kostno-stawowego i tkanki łącznej leczyło się 534 429 osób. Z powodu  zniekształceń kręgosłupa w województwie śląskim z powodu zniekształcenia kręgosłupa (M40-M41) zarejestrowanych było 21 005 osób. Najwięcej leczonych pochodziło z województwa: śląskiego (20 635 osób), małopolskiego (151 osób) i opolskiego (79 osób). W 57% leczonych były to kobiety.  W analizie epidemiologicznej wzięto pod uwagę tylko grupę do 18 roku życia z  uwagi na granicę wiekową jaką ma obejmować dedykowany  program. Tą grupę wiekowa stanowiło 89 % ogółu leczonych mieszkańców województwa śląskiego. W tej grupie większość stanowiły dziewczęta. Leczonych z powodu chorób w zakresie M40-M42 w woj. śląskim było w 2015 roku 34 782 osoby w wieku 7-18 lat. Leczeni pierwszorazowo to 16 168 osób w tym przedziale wiekowym. Stanowi to odpowiednio 6,95% i 3,23% (2015 soby w wieku 7-18 lat to 500 122). W latach 2013-2015 wartości bezwzględne w zakresie liczby leczonych i leczonych pierwszorazowo utrzymywały się na tym samym poziomie. Badaniem ma być objęta populacja w wieku 7-15 lat (2015 rok to 372 275 osoby; płci żeńskiej -182 067 osób; płci męskiej -190 208 osób).
W tej grupie w roku 2015 leczonych było:
• z powodu skolioz (m.41) 16 639 dziewcząt co stanowi 9,14% tej grupy wiekowej woj.śląskiego; 7 509 chłopców co odpowiednio stanowi 3,95%
• z powodu deformacji w zakresie płaszczyzny strzałkowej kręgosłupa (M.40) – 2 638 dziewcząt i 2 615 chłopców, co całościowo stanowi 1,41% populacji w tym wieku w woj. ślaskim
• z powodu osteochondrozy kręgosłupa (M.42) leczonych było 495 osób co stanowi 0,13% populacji w tym przedziale wiekowym (dziewczęta 260; chłopcy-235).
Długoterminowe oddziaływanie, poprzez wielokrotne powtarzanie wyuczonych ruchów, mają szansę na przebudowanie zakodowanych w ośrodkowym układzie nerwowym, tych nieprawidłowych wzorców, które mogą wpływać na pojawianie się drobnych wad postawy ciała, a nieleczone w przyszłości mogą być przyczyną poważnych zaburzeń. Elementem różnicującym ten program od innych prowadzonych na różnych terenach kraju będzie stworzenie  odpowiedniego algorytmu postępowania.  Takie podejście do omawianego tematu pozwoli na właściwą rozpoznawalność wad postawy ciała i poważniejszych deformacji, co w konsekwencji pozwoli na  poprawę stanu zdrowia mniejszych społeczności lokalnych województwa śląskiego, poprzez działania profilaktyczne zmniejszające możliwe do modyfikacji czynniki egzogenne, a tak-że zwiększenie dostępności profesjonalnego badania postawy ciała.                                                             </t>
  </si>
  <si>
    <t>Celem głównym programu jest zwiększenie możliwości wczesnego wykrywania nieprawidłowości w obrębie postawy ciała u dzieci w wieku 7-15 lat a w przypadku ich stwierdzenia także ich diagnostykę oraz stworzenie działań profilaktycznych mających wpływ na poprawę ergonomii czynności dnia codzienego ucznia w trakcie nauki i zabawy, obejmując swym działaniem edukację i modyfikację czynników egzogennych</t>
  </si>
  <si>
    <t xml:space="preserve">
1. właściwe diagnozowanie deformacji kręgosłupa z zastosowaniem rzetelnych narzędzi pomiarowych                                                        
2. wczesna identyfikacja wad i  wskazanie algorytmu dalszego postępowania
3. modyfikacja czynników egzogennych, wpływające na zachowania ergonomiczne, nakierowane na zmianę codziennych złych nawyków ruchowych.
4.  zwiększenie aktywności pielęgniarki szkolnej i higienistki szkolnej w nastawieniu na wykrywanie wad postawy ciała. 
5. Działania edukacyjno- szkoleniowe skierowane do dzieci i rodziców/opiekunów oraz nauczycieli
6. Działania informacyjno-szkoleniowe skierowane do lekarzy, pielęgniarek, pielęgniarek szkolnych i higienistek szkolnych, fizjoterapeutów
</t>
  </si>
  <si>
    <t xml:space="preserve">Według GUS w 2015 r w województwie śląskim było  372 275 dzieci w wieku 7-15 lat. W myśl założeń Programu wsparciem będą objęte dzieci w tym wieku w zakresie badań przesiewowych oraz edukacyjnych oraz ich rodzice.  Wsparcie szkoleniowe w zakresie poprawności przeprowadzania badania przesiewowego będzie kierowane do pielęgniarek środowiska nauczania i wychowania, których zgodnie ze sprawozdawczością dla Wojewody Śląskiego było 479 z  z ukończonym kursem kwalifikacyjnym oraz 10  z ukończoną specjalizacją  oraz  higienstek w szkołach.  Wsparciem pośrednio objęci będą również nauczyciele szkół podstawowych i gimnazjów. Zgodnie z danymi podawanymi przez Centrum Informacji Oświatowej w województwie śląskim jest 2091 szkół podstawowych oraz gimnazjów, których zatrudnionych jest 22 446 nauczycieli w tym w szczególności nauczycieli wychowania fizycznego. Wsparcie szkoleniowe będzie skierowane również do fizjoterapeutów prowadzących w szkołach zajęcia korekcyjne.  </t>
  </si>
  <si>
    <r>
      <rPr>
        <sz val="9"/>
        <rFont val="Calibri"/>
        <family val="2"/>
        <charset val="238"/>
        <scheme val="minor"/>
      </rPr>
      <t xml:space="preserve">W ramach programu planowane jest przeprowadzenie następujących działań: 
I. Przesiewowe badanie postawy ciała nakierowane na wykrywanie wszelkich nieprawidłowości w obrębie postawy ciała ze szczególnym uwzględieiem deformacji kregosłupa tj. skolioza i choroba Scheuermanna. Badanie będzie polegało na: 
1. Badaniu oglądaniem
2. Badaniu podstawowych pomiarów wzrostu, ciężaru ciała celem wyliczenia BMI i przeliczenia go na siatki centylowe względem płci i wzrostu. (badanie powinno odbywać się na wytarowanej wadze lekarskiej)
3. Badaniu z wykorzystaniem podstawowych narzędzi badawczych:
- Plurimetr Rippsteina – zamiennie inklinometr cyfrowy Sundersa TMX-127  (z pełnymi pomiarami antropometrycznymi w płaszczyźnie strzałkowej wg norm Dobosiewicz 24-36 dla głębokości lordozy lędźwiowej i kifozy piersiowej)
- Skoliometr Bunnella (ew. pediscoliometr) w teście Adamsa dla pomiaru ATR (kąta rotacji tułowia) na poziomach C7, Th4, Th12/L1, L3, L5/S1. Pomiar potrzebny będzie do wyliczenia współczynnika HUMP -Sum potrzebnego do kwalifikacji badanego (wartość 0-3 </t>
    </r>
    <r>
      <rPr>
        <sz val="9"/>
        <rFont val="Calibri"/>
        <family val="2"/>
        <charset val="238"/>
      </rPr>
      <t>˚ - badanie za rok, 4-6˚ obserwacja i badanie za 6 miesięcy, wartość owyżej 7 ˚ skierowanie do specjalisty)</t>
    </r>
    <r>
      <rPr>
        <sz val="9"/>
        <rFont val="Calibri"/>
        <family val="2"/>
        <charset val="238"/>
        <scheme val="minor"/>
      </rPr>
      <t xml:space="preserve">
- Pionu – do oceny odchylenia kręgosłupa od pionu wyznaczonego przez guzowatość podpotyliczna i szparę pośladkową (załącznik 6, 6a)
II. Diagnostyka w przypadku podejrzenia wady postawy lub deformacji kręgosłupa: 
1. w przypadku podejrzenia wady postawy w badaniu przesiewowym dziecko będzie kierowane do lekarza specjalisty z poradni rehabilitacji lub wad postawy celem diagnostyki różnicowej. 
2. w przypadku podejrzenia deformacji kręgosłupa w badaniu przesiewowym dziecko będzie kierowane do lekarza specjalisty z poradni ortopedycznej dziecięcej celem diagnostyki różnicowej popratej zdjęciem RTG 
III.Działania edukacyjne i szkoleniowe:
1. Przeprowadzenie ankiet dotyczących stanu zdrowia, zachowań zdrowotnych pod kątem aktywności fizycznej mającej wpływ na postawę ciała, a także zachowań ergonomicznych w trakcie nauki i zabawy – ankieta kierowana jest do rodziców dzieci zakwalifikowanych do badania przesiewowego. Samo szkolenie edukacyjne pod kątem zachowń ergonomicznych obejmować będzie dzieci (w trakcie nauki i zabawy, edukacja poprawnej pozycji ciała w trakcie siedzenia i stania, prawiłowe podnoszenie plecka, noszenie i pakowanie plecaka/tornistra), rodziców (edukacja w zakresie propagowania aktywośći fizycznej, nauka poprawnego siedzenia, umiejętności korekcji dziecka w trakcie wykonywania czynności życia codziennego), nauczyceli (jako ogniwa przypominającego o wyuczonych wzorcach motoryczych)
2. Przekazanie materiałów edukacyjnych oraz indywidualnego planu postępowania zdrowotnego dla dzieci i rodziców z wykrytymi nieprawidłowościami w obrebie postawy ciała.
3. Szkolenia przeznaczone dla pielęgniarek szkolnych  w zakresie prawidłowego przeprowadzania badań przesiewowych
4. Szkolenia  i kursy doszkalające dla lekarzy - ortopedów i rehabilitantów  oraz fizjoterapeutów w celu przekazania najnowszej wiedzy na temat diagnostyki i leczenia deformacji kręgosłupa
 </t>
    </r>
    <r>
      <rPr>
        <sz val="9"/>
        <color rgb="FFFF0000"/>
        <rFont val="Calibri"/>
        <family val="2"/>
        <charset val="238"/>
        <scheme val="minor"/>
      </rPr>
      <t xml:space="preserve">
                                                                       </t>
    </r>
  </si>
  <si>
    <t>Schemat działań w programie w zakresie badań przesiewowych: algorytm postepowania</t>
  </si>
  <si>
    <t xml:space="preserve">I. 
koszt testu przesiewowego - 12 zł; (13 575 000 zł ogółem - licząc całą populację dzieci rokrocznie przez cały okres trawania RPZ tj. 4 lata 7- 12, 3 lata - 13, 2 lata -14, 1 rok 15) koszt scoliometru - 500 zł; plurimetr 500 zł ( ogółem 2 091 000 mln zł licząc jeden aparat na szkołę); 
II. 
Koszt badania lekarskiego - 20 zł  ( ogółem 3 722 750 zł, szacując że będzie to ok. 50% populacji), koszt zdjęcia rentgenoweskiego - 80 zł ( ogółem  2 233 650 zł szacując że będzie to ok. 15% z osób z wadami) 
III. 
1. Szkolenia dla pielęgniarek - 6 - 8 godzin szkolenia teoretycznego (duże grupy), 6-10 godzin szkolenia praktycznego (małe grupy 5-10 osób, rozłożenie na kilka 90minutowych spotkań)  edukacja, (100-150 zł / godz. szkoleniowa); ok 7000 zł (teoria) + 75 000 zł ( praktyka)
2. Szkolenia dla lekarzy ortopedów i rehabilitantów - 6 - 8 godzin szkolenia teoretycznego (duże grupy), 6-10 godzin szkolenia praktycznego (małe grupy 5-10 osób, rozłożenie na kilka 90minutowych spotkań)  edukacja, (100-150 zł / godz. szkoleniowa); j.w.
3. Szkolenia dla dzieci, rodziców i nauczycieli. GRUPA DZIECI - spotkania dwa razy w roku na początku roku szkolnego - początkowe  (wrzesień/pażdziernik) oraz w połowie roku szolnego jako zajęcia przypominająco-sprawdzające (luty/marzec) w ilości: POCZĄTKOWE: 3 godzinne warsztaty teoretyczne w grupach klasowych, 6-8 godzinne warsztaty praktyczne (1 raz w tygodniu po 90 min) w grupach 10-15 osobowych. WARSZTATY PRZYPOMINAJCE: 1 godzina teorii, 2 godziny praktyki - edukacja 100-150 zł/godz. szkoleniowca. GRUPA RODZICÓW: raz w roku 2 godziny szkolenia teoretycznego (duże grupy) oraz 2 godziny warsztatów praktycznych (małe grupy 10-15 osobowe (edukacja 100-150 zł/godz. szkoleniowca). GRUPA NAUCZYCIELI: 2-4 godziny szkolenia teoretycznego (duże grupy), 2-4 godzin warsztatów praktycznych (małe grupy 10 osobowe) - edukacja 100-150 zł/godz. szkoleniowca (W programie objęte będzie działaniami edukacyjnymi 10% populacji uprawnionych co generuje koszt 3 722 700 zł
W projektach należy założyć również działania monitorujące przebieg RPZ oraz efektywność działań założonych w RPZ
Badania kontrolne, weryfikujące jakość realizacji badań przesiewowych prowadzonych przez pielęgniarki w szkołach –  lekarz i fizjoterapeuta będą badać ok 15% losowo wybranych uczniów ponownie – minimum w pierwszym roku lub przez cały okres programu, tj. rokrocznie.
</t>
  </si>
  <si>
    <t>W przypadku potwierdzenia wady postawy kierowany będą do ośrodków prowadzących gimnastykę korekcyjno-wyrównawczą, która jest finansowana ze środków organów prowadzących szkoły. W przypadku potwierdzenia deformacji kręgosłupa chory będzie objęty leczeniem w ramach NFZ.</t>
  </si>
  <si>
    <t xml:space="preserve">nie dotyczy </t>
  </si>
  <si>
    <t>Czy projekt  wynika z aktualnego i  pozytywnie  zaopiniowanego  przez IZ RPO programu  rewitalizacji? (kryterium dotyczy sytuacji, w której składany projekt jest planowany do realizacji na obszarze rewitalizowanym) lub wskazano, że jest komplementarny z interwencją podejmowaną w ramach EFRR?</t>
  </si>
  <si>
    <t>Czy okres realizacji projektu wskazany we wniosku o dofinansowanie projektu na etapie ubiegania się o dofinansowanie nie przekracza 36  miesięcy?</t>
  </si>
  <si>
    <t xml:space="preserve">Ograniczony do 36 miesięcy czas realizacji projektu pozwoli wnioskodawcom precyzyjnie zaplanować zadania w ramach projektu, a co za tym idzie również planować wydatki – co wpłynie pozytywnie na sposób jego realizacji i rozliczania. Wskazany okres pozwoli również na podjęcie odpowiednich działań zaradczych w przypadku trudności w realizacji projektu. 
Kryterium zostanie zweryfikowane na podstawie treści wniosku o dofinansowanie projektu.
</t>
  </si>
  <si>
    <t>Czy projekt  wynika z aktualnego i pozytywnie zaopiniowanego  przez IZ RPO programu rewitalizacji?</t>
  </si>
  <si>
    <t>Kryterium zostanie zweryfikowane na etapie  oceny wniosku o dofinansowanie na podstawie   deklaracji  wskazanej  w pkt. B.10 (EFS)? Uzasadnienie spełnienia kryteriów dostępu, horyzontalnych i dodatkowych, że   właściwy PR  znajduje  się w Wykazie  programów rewitalizacji województwa śląskiego prowadzonym przez IZ  RPO WSL, dostępnym pod adresem https://rpo.slaskie.pl/czytaj/rewitalizacja/, co będzie równoznaczne ze spełnieniem  przez PR wymogów określonych w Wytycznych  w zakresie rewitalizacji w programach operacyjnych na lata 2014-2020.  W odniesieniu do wynikania projektu z PR weryfikowany będzie opis wskazany  w części B 4. Czy projekt wynika z programu rewitalizacji?</t>
  </si>
  <si>
    <t>Czy biuro projektu zlokalizowane zostało na obszarze zdegradowanym OSI? lub w najbliższym sąsiedztwie (tj. w granicach terytorialnych miasta/gminy)</t>
  </si>
  <si>
    <t xml:space="preserve">Zlokalizowanie biura projektu na obszarze zdegradowanym OSI lub w najbliższym sąsiedztwie (tj. w granicach terytorialnych miasta/gminy) wpłynie pozytywnie na dostępność biura projektu dla uczestników projektu, a co za tym idzie znacznie usprawni realizację działań i usług oferowanych uczestnikom projektu.
Kryterium zostanie zweryfikowane na podstawie treści wniosku o dofinansowanie projektu.
</t>
  </si>
  <si>
    <t xml:space="preserve">Wnioskodawca/Partner posiadają siedzibę na terenie OSI Miast Bytom/Radzionków </t>
  </si>
  <si>
    <t xml:space="preserve">Wnioskodawca/Partner posiada siedzibę na terenie miasta Bytom (dotyczy interwencji na obszarze OSI Bytom)/Radzionków (dotyczy interwencji na obszarze OSI Radzionków). 
Kryterium zostanie zweryfikowane na podstawie treści wniosku o dofinansowanie projektu w przypadku Wnioskodawcy w pkt. B.12.3, w przypadku Partnera w pkt. A.3.4. Kryterium będzie weryfikowane odrębnie dla projektów wspierających OSI Bytom i  OSI Radzionków. 
Projekt, w którym zarówno Wnioskodawca jak i Partner będą posiadać siedzibę na terenie miasta Bytom otrzyma - 10 pkt. 
Projekt, w którym zarówno Wnioskodawca jak i Partner będą posiadać siedzibę na terenie miasta Radzionków otrzyma - 10 pkt. 
Pozostałe projekty, w których Wnioskodawca lub Partner będą posiadać siedzibę na terenie miasta Bytom otrzymają - 5 pkt.
Pozostałe projekty, w których Wnioskodawca lub Partner będą posiadać siedzibę na terenie miasta Radzionków otrzymają - 5 pkt.
</t>
  </si>
  <si>
    <t>Projekt został wpisany wprost na listę podstawową w aktualny i pozytywnie zaopiniowany przez IZ RPO gminny program rewitalizacji</t>
  </si>
  <si>
    <t>Kryterium zostanie zweryfikowane na etapie oceny wniosku o dofinansowanie na podstawie wskazania konkretnych projektów w pkt. B10 Uzasadnienie spełnienia kryteriów dostępu, horyzontalnych i dodatkowych, wpisanych na listę podstawową i uzupełniającą w programie rewitalizacji znajdującym się w Wykazie  programów rewitalizacji województwa śląskiego prowadzonym przez IZ RPO WSL, dostępnym pod adresem https://rpo.slaskie.pl/czytaj/rewitalizacja/</t>
  </si>
  <si>
    <t xml:space="preserve">Czy projekt  kierowany jest do rodzin/osób,  które doświadczają  wielokrotnego wykluczenia społecznego   tj.: korzystają z pomocy społecznej z co najmniej  jednego innego  oprócz bezrobocia powodu wskazanego   w ustawie o pomocy społecznej / lub projekt  ukierunkowany jest na wsparcie rodzin/osób  korzystających  z pomocy społecznej z tytułu bezradności w sprawach  opiekuńczo wychowawczych, wielodzietności, potrzeby ochrony macierzyństwa, niepełnosprawności. </t>
  </si>
  <si>
    <t>Czy wsparcie w ramach projektu polega na udzielaniu kompleksowej pomocy dla rodzin z podobnymi problemami i jest poprzedzone wielopłaszczyznową diagnozą źródeł trudnej sytuacji tych  rodzin zamieszkujących obszar rewitalizacji?</t>
  </si>
  <si>
    <t>strategiczne</t>
  </si>
  <si>
    <t>Stopień  oddziaływania projektu na realizację    celów rewitalizacji oraz założeń  zidentyfikowanych w odniesieniu do danego obszaru/podobszaru PR</t>
  </si>
  <si>
    <t>Stopień realizacji wskaźników określonych w Regulaminie konkursu</t>
  </si>
  <si>
    <t xml:space="preserve">Projekty za realizację wskaźników produktu i rezultatu, wskazanych w SZOOP RPO WSL 2014-2020  na wyższym poziomie niż określony w Regulaminie konkursu dostaną odpowiednio:
- do  5% więcej -10 pkt
- 6%-20% - 15 pkt
- pow. 20% - 20 pkt 
</t>
  </si>
  <si>
    <t>Kryteria premiują projekty, które koncentrują działania na obszarach "białych plam" w zakresie profilaktyki raka jelita grubego, wskazanych przez Centrum Onkologii - Instytut im. Marii Skłodowskiej - Curie (szczegółowa lista obszarów znajduje się w załączniku nr 3 do niniejszych rekomendacji)</t>
  </si>
  <si>
    <t>Czy projektodawca lub partner jest podmiotem wykonującym działalność leczniczą udzielającym świadczeń opieki zdrowotnej w rodzaju podstawowa opieka zdrowotna (POZ) na podstawie zawartej umowy o udzielanie świadczeń z dyrektorem właściwego Oddziału Wojewódzkiego Narodowego Funduszu Zdrowia?</t>
  </si>
  <si>
    <r>
      <t xml:space="preserve">Kryterium zgodne z rekomendacją KS.  Definicja: We wniosku należy wskazać czy projektodawca lub partner jest placówką POZ. Jeżeli placówka POZ jest partnerem w projekcie,  we wniosku o dofinansowanie weryfikowane jest formalne partnerstwo.
Kryterium zostanie zweryfikowane na podstawie deklaracji wnioskodawcy wskazanej w pkt. B.10 </t>
    </r>
    <r>
      <rPr>
        <i/>
        <sz val="10"/>
        <color theme="1"/>
        <rFont val="Calibri"/>
        <family val="2"/>
        <charset val="238"/>
        <scheme val="minor"/>
      </rPr>
      <t>Uzasadnienie spełnienia kryteriów dostępu, horyzontalnych i dodatkowych</t>
    </r>
    <r>
      <rPr>
        <sz val="10"/>
        <color theme="1"/>
        <rFont val="Calibri"/>
        <family val="2"/>
        <charset val="238"/>
        <scheme val="minor"/>
      </rPr>
      <t xml:space="preserve">wniosku.
</t>
    </r>
  </si>
  <si>
    <r>
      <t xml:space="preserve">Kryterium zgodne z rekomendacją KS. Definicja:  Projektodawca deklaruje, że  grupę docelową w projekcie stanowią osoby w wieku aktywności zawodowej, będące w grupie podwyższonego ryzyka, które zostaną objęte badaniami skrinigowymi (przesiewowymi) w celu wykrycia choroby.
Kryterium zostanie zweryfikowane na podstawie deklaracji wnioskodawcy w pkt. B.10 </t>
    </r>
    <r>
      <rPr>
        <i/>
        <sz val="10"/>
        <color theme="1"/>
        <rFont val="Calibri"/>
        <family val="2"/>
        <charset val="238"/>
        <scheme val="minor"/>
      </rPr>
      <t>Uzasadnienie spełnienia kryteriów dostępu, horyzontalnych i dodatkowych</t>
    </r>
    <r>
      <rPr>
        <sz val="10"/>
        <color theme="1"/>
        <rFont val="Calibri"/>
        <family val="2"/>
        <charset val="238"/>
        <scheme val="minor"/>
      </rPr>
      <t xml:space="preserve"> oraz opisu ujętego w pkt B.11 </t>
    </r>
    <r>
      <rPr>
        <i/>
        <sz val="10"/>
        <color theme="1"/>
        <rFont val="Calibri"/>
        <family val="2"/>
        <charset val="238"/>
        <scheme val="minor"/>
      </rPr>
      <t>Uzasadnienie potrzeby realizacji projektu w odniesieniu do grupy docelowej</t>
    </r>
    <r>
      <rPr>
        <sz val="10"/>
        <color theme="1"/>
        <rFont val="Calibri"/>
        <family val="2"/>
        <charset val="238"/>
        <scheme val="minor"/>
      </rPr>
      <t>,  wniosku.</t>
    </r>
  </si>
  <si>
    <t>Kryterium zgodne z rekomendacją KS. Definicja: Projektodawca deklaruje, że świadczenia opieki zdrowotnej udzielane są wyłącznie przez podmioty wykonujące działalność leczniczą uprawnione do tego na mocy przepisów prawa powszechnie obowiązującego. Kryterium zostanie zweryfikowane na podstawie deklaracji wnioskodawcy w pkt. B.10 Uzasadnienie spełnienia kryteriów dostępu, horyzontalnych i dodatkowych wniosku.</t>
  </si>
  <si>
    <r>
      <t xml:space="preserve">Kryterium zgodne z rekomendacją KS. Definicja: Projektodawca deklaruje, że świadczenia opieki zdrowotnej udzielane są wyłącznie przez podmioty wykonujące działalność leczniczą uprawnione do tego na mocy przepisów prawa powszechnie obowiązującego. 
Kryterium zostanie zweryfikowane na podstawie deklaracji wnioskodawcy w pkt. B.10 </t>
    </r>
    <r>
      <rPr>
        <i/>
        <sz val="10"/>
        <color theme="1"/>
        <rFont val="Calibri"/>
        <family val="2"/>
        <charset val="238"/>
        <scheme val="minor"/>
      </rPr>
      <t>Uzasadnienie spełnienia kryteriów dostępu, horyzontalnych i dodatkowych</t>
    </r>
    <r>
      <rPr>
        <sz val="10"/>
        <color theme="1"/>
        <rFont val="Calibri"/>
        <family val="2"/>
        <charset val="238"/>
        <scheme val="minor"/>
      </rPr>
      <t xml:space="preserve"> wniosku.</t>
    </r>
  </si>
  <si>
    <t>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</si>
  <si>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Brak</t>
  </si>
  <si>
    <t>Nie zastosowano rekomendacji KS, ponieważ w konkursie nie przewiduje się realizacji przedsięwzięć w formule RPZ.</t>
  </si>
  <si>
    <t>Czy Projekt przewiduje udzielanie świadczeń zdrowotnych na obszarach "białych plam" w zakresie: profilaktyki raka szyjki macicy lub raka piersi lub raka jelita grubego, wskazanych przez Centralny Ośrodek Koordynujący przy Centrum Onkologii-Instytut im. Marii Skłodowskiej-Curie? Szczegółowe listy obszarów  w ramach poszczególnych programów profilaktycznych stanowią  załączniki do Regulamniu konkursu.</t>
  </si>
  <si>
    <t>Czy projekt przewiduje realizację usług zdrowotnych ?</t>
  </si>
  <si>
    <t xml:space="preserve">Kryterium zgodne z rekomendacją KS. Projektodawca jest zobowiązany do zamieszczenia we wniosku deklaracji o udzielaniu usług zdrowotnych w oparciu o Evidence Based Medicine. 
Kryterium zostanie zweryfikowane na podstawie deklaracji wnioskodawcy wskazanej w pkt. B.10 Uzasadnienie spełnienia kryteriów dostępu, horyzontalnych i dodatkowych wniosku.
</t>
  </si>
  <si>
    <t xml:space="preserve">Deinstytucjonalizacja usług zdrowotnych w RIT </t>
  </si>
  <si>
    <t xml:space="preserve">Kryterium zgodne z rekomendacją KS.  Definicja: We wniosku należy wskazać czy projektodawca lub partner jest placówką POZ. Jeżeli placówka POZ jest partnerem w projekcie,  we wniosku o dofinansowanie weryfikowane jest formalne partnerstwo.
Kryterium zostanie zweryfikowane na podstawie deklaracji wnioskodawcy wskazanej w pkt. B.10 Uzasadnienie spełnienia kryteriów dostępu, horyzontalnych i dodatkowychwniosku.
</t>
  </si>
  <si>
    <t>Ułatwienie dostępu do wysokiej jakości usług zdrowotnych nabiera znaczenia z uwagi na występowanie w województwie negatywnych trendów demograficznych, wpływa również na ograniczenie wykluczenia społecznego i zagrożenia ubóstwem nie tylko osób w wieku starszym lecz również osób młodych, będących w wieku produkcyjnym z uwagi na wydłużenie wieku aktywności zawodowej. W województwie śląskim w 2012r. ponad 11,3% społeczeństwa żyło poniżej relatywnej granicy ubóstwa, a ponad 240 tysięcy mieszkańców (czyli ponad 5%) korzystało ze środowiskowej opieki społecznej, co lokuje region na 3. pozycji w kraju.  Największe zapotrzebowanie na świadczenie usług dotyczy, w warunkach środowiskowych, pomocy w opiece nad osobami przewlekle chorymi lub niepełnosprawnymi (19,8%), pomocy w opiece nad osobami starszymi (19%). Pomimo wydłużenia wieku aktywności zawodowej i związanego z tym zmniejszenia tempa przyrostu liczby osób w wieku poprodukcyjnym, rosnący wskaźnik obciążenia demograficznego nie zdoła zmniejszyć zapotrzebowania na usługi opiekuńcze wynikające ze wzrostu liczby osób w podeszłym wieku. Na koniec 2013 roku w województwie śląskim osoby w wieku ponad 70 lat stanowiły 10,69% ogółu ludności. Rodzajem usług publicznych, na które popyt wyraźnie wzrośnie wraz ze starzeniem się społeczeństwa są usługi opiekuńcze i specjalistyczne usługi opiekuńcze. Wzrost liczby osób starszych, wymagających opieki, będzie miał bezpośredni wpływ na zapotrzebowanie na opiekę zarówno stacjonarną jak i realizowaną w środowisku. Poprzemysłowa tradycja regionu, intensywne procesy demograficzne oraz narastające zjawisko dezorganizacji rodzin, uzasadnia wspieranie rozwoju systemu świadczenia usług warunkujących możliwości rozwojowe, przy wsparciu infrastrukturalnym gdy jest to niezbędne, oferującego usługi dla rodziny, ułatwiające pełnienie przez nią ról opiekuńczych, w szczególności rodziny zagrożonej dysfunkcją i będącej w kryzysie oraz wybranym grupom najbardziej narażonym na ubóstwo(dzieciom, osobom starszym, niepełnosprawnym, długotrwale chorym, z zaburzeniami psychicznymi). Alokacja dedykowana OSI zostanie skoncentrowana na ośrodkach o największym natężeniu problemów społecznych, gospodarczych i infrastrukturalnych, do których należą w szczególności: Miasto Bytom (oraz funkcjonalnie powiązany z nim Radzionków będący niegdyś dzielnicą Bytomia), charakteryzujący się oprócz wysokiego bezrobocia, występowaniem znacznych szkód pogórniczych, które powodują m.in. zawalenia budynków, a także postępującym wyludnieniem i dekapitalizacją obiektów w centrum miasta. Na obszarze Bytomia i Radzionkowa realizowane usługi zdrowotne będą elementem zintegrowanych działań w zakresie rewitalizacji.</t>
  </si>
  <si>
    <r>
      <t xml:space="preserve">Kryterium zgodne z rekomendacją KS. Definicja: Projektodawca deklaruje, że  działania realizowane w projekcie przez projektodawcę oraz ewentualnych partnerów są zgodne z zakresem właściwego programu zdrowotnego lub programu polityki zdrowotnej, który jest załącznikiem do regulaminu konkursu. Jednocześnie powyższa zgodność z programem powinna mieć odzwierciedlenie w opisie grupy docelowej oraz zadań zaplanowanych projekcie.  Kryterium zostanie zweryfikowane na podstawie deklaracji wnioskodawcy w pkt. B.10 </t>
    </r>
    <r>
      <rPr>
        <i/>
        <sz val="10"/>
        <color theme="1"/>
        <rFont val="Calibri"/>
        <family val="2"/>
        <charset val="238"/>
        <scheme val="minor"/>
      </rPr>
      <t xml:space="preserve">Uzasadnienie spełnienia kryteriów dostępu, horyzontalnych i dodatkowych </t>
    </r>
    <r>
      <rPr>
        <sz val="10"/>
        <color theme="1"/>
        <rFont val="Calibri"/>
        <family val="2"/>
        <charset val="238"/>
        <scheme val="minor"/>
      </rPr>
      <t>oraz poprzez analizę zgodności informacji zawartych w pkt B. 11</t>
    </r>
    <r>
      <rPr>
        <i/>
        <sz val="10"/>
        <color theme="1"/>
        <rFont val="Calibri"/>
        <family val="2"/>
        <charset val="238"/>
        <scheme val="minor"/>
      </rPr>
      <t xml:space="preserve"> Uzasadnienie potrzeby realizacji projektu w odniesieniu do grupy docelowej oraz pkt C.1 Zadania w projekcie (zakres rzeczowy) </t>
    </r>
    <r>
      <rPr>
        <sz val="10"/>
        <color theme="1"/>
        <rFont val="Calibri"/>
        <family val="2"/>
        <charset val="238"/>
        <scheme val="minor"/>
      </rPr>
      <t xml:space="preserve"> wniosku z założeniami programu.</t>
    </r>
  </si>
  <si>
    <t>Kryterium zostało wprowadzone w związku ze specyfiką konkursu tzn. przewiduje on możliwość realizacji projektów na realizację usług społecznych jak i zdrowotnych. IZ, na podstawie doświadczenia z ogłoszonego w 2016 roku konkursu w ramach RIT, dostrzega potrzebę zachęcenia beneficjentów do wdrażania projektów, zakładających świadczenie usług zdrowotnych, w tym mając na uwadze realizację wskaźników wynikających z Porozumień zawartych z  poszczególnymi IP RIT.
Definicja: Projektodawca deklaruje, że projekt przewiduje świadczenie usług zdrowotnych wraz ze wskazaniem rodzaju usług oraz grupy docelowej, która będzie objęta wsparciem w przedmiotowym zakresie.
Kryterium zostanie zweryfikowane na podstawie deklaracji wnioskodawcy wskazanej w pkt. B.10 Uzasadnienie spełnienia kryteriów dostępu, horyzontalnych i dodatkowych oraz informacji zawartych w pkt B.11 Uzasadnienie potrzeby realizacji projektu w odniesieniu do grupy docelowej oraz C.1 Zadania w projekcie (zakres rzeczowy) wniosku.</t>
  </si>
  <si>
    <t>premiujące  (5pkt)</t>
  </si>
  <si>
    <r>
      <t xml:space="preserve">Kryterium zgodne z rekomendacją KS.  Definicja: We wniosku należy wskazać czy projektodawca lub partner jest placówką POZ. Jeżeli placówka POZ jest partnerem w projekcie,  we wniosku o dofinansowanie weryfikowane jest formalne partnerstwo.
Kryterium zostanie zweryfikowane na podstawie deklaracji wnioskodawcy wskazanej w pkt. B.10 Uzasadnienie spełnienia kryteriów dostępu, horyzontalnych i dodatkowych oraz informacji zawartych w pkt A.3 </t>
    </r>
    <r>
      <rPr>
        <i/>
        <sz val="10"/>
        <color theme="1"/>
        <rFont val="Calibri"/>
        <family val="2"/>
        <charset val="238"/>
        <scheme val="minor"/>
      </rPr>
      <t xml:space="preserve">Dane podmiotu </t>
    </r>
    <r>
      <rPr>
        <sz val="10"/>
        <color theme="1"/>
        <rFont val="Calibri"/>
        <family val="2"/>
        <charset val="238"/>
        <scheme val="minor"/>
      </rPr>
      <t xml:space="preserve">wniosku.
</t>
    </r>
  </si>
  <si>
    <r>
      <t xml:space="preserve">Kryterium zgodne z rekomendacją KS.  Definicja: We wniosku należy wskazać czy projektodawca lub partner jest placówką POZ. Jeżeli placówka POZ jest partnerem w projekcie,  we wniosku o dofinansowanie weryfikowane jest formalne partnerstwo.
Kryterium zostanie zweryfikowane na podstawie deklaracji wnioskodawcy wskazanej w pkt. B.10 </t>
    </r>
    <r>
      <rPr>
        <i/>
        <sz val="10"/>
        <color theme="1"/>
        <rFont val="Calibri"/>
        <family val="2"/>
        <charset val="238"/>
        <scheme val="minor"/>
      </rPr>
      <t>Uzasadnienie spełnienia kryteriów dostępu, horyzontalnych i dodatkowych oraz informacji zawartych w pkt A.3 Dane podmiotu</t>
    </r>
    <r>
      <rPr>
        <sz val="10"/>
        <color theme="1"/>
        <rFont val="Calibri"/>
        <family val="2"/>
        <charset val="238"/>
        <scheme val="minor"/>
      </rPr>
      <t xml:space="preserve">wniosku.
</t>
    </r>
  </si>
  <si>
    <t>Piotr Heliński, Wydział Europejskiego Funduszu Społecznego, starszy specjalista, 32 77 40 727, phelinski@slaskie.pl;
Barbara Porębska - Góra, Wydział Europejskiego Funduszu Społecznego, główny specjalista, 32 77 40 727, bporebska@slaskie.pl</t>
  </si>
  <si>
    <t>Definicja: Kryterium zostanie zweryfikowane na podstawie pkt. VI. WYDATKI KWALIFIKOWANE</t>
  </si>
  <si>
    <t>Definicja: W ramach kryterium weryfikowane będzie, czy Projektodawca lub Partner prowadzi działalność w obszarze usług zdrowotnych i posiada siedzibę, filię, delegaturę, oddział czy inną prawnie dozwoloną formę organizacyjną działalności podmiotu na terenie województwa śląskiego.
Kryterium zostanie zweryfikowane na podstawie deklaracji wnioskodawcy wskazanej w pkt. B.10 Uzasadnienie spełnienia kryteriów dostępu, horyzontalnych i dodatkowych.</t>
  </si>
  <si>
    <t>Definicja: Kryterium weryfikowane po zakończeniu procedury naboru wniosków. Projektodawca może złożyć maksymalnie po jednym wniosku o dofinansowanie w ramach wyodrębnionych puli środków na obszary terytorialne- zgodnie z Regulaminem konkursu.
W przypadku przekroczenia dopuszczalnej liczby złożonych wniosków przez jednego projektodawcę Instytucja Organizująca Konkurs przyjmuje jedynie pierwszy złożony przez niego wniosek.</t>
  </si>
  <si>
    <t xml:space="preserve">Czy świadczenia opieki zdrowotnej przewidziane w ramach projektu służące wdrażaniu populacyjnego programu wykrywania raka piersi są udzielane wyłącznie przez podmioty posiadające kontrakt NFZ w ramach tego programu?
(Kryterium jest skierowane do projektów, które przewidują wdrażanie populacyjnego programu wczesnego wykrywania raka piersi)  </t>
  </si>
  <si>
    <t xml:space="preserve"> Czy świadczenia opieki zdrowotnej przewidziane w ramach projektu służące wdrażaniu populacyjnego programu profilaktyki i wczesnego wykrywania raka szyjki macicy są udzielane wyłącznie przez podmioty posiadające kontrakt NFZ w ramach tego programu? 
(Kryterium jest skierowane do projektów, które przewidują wdrażanie populacyjnego programu wczesnego wykrywania raka szyjki macicy)  </t>
  </si>
  <si>
    <r>
      <t xml:space="preserve">[Definicja: Projektodawca deklaruje we wniosku,  że  świadczenia opieki zdrowotnej przewidziane w ramach projektu służące wdrażaniu populacyjnego programu wykrywania raka piersi  będzie realizował podmiot w ramach zawartego z NFZ kontraktu. Kryterium zostanie zweryfikowane na podstawie deklracji wnioskodawcy wskazanej w pkt B.10 </t>
    </r>
    <r>
      <rPr>
        <i/>
        <sz val="10"/>
        <color theme="1"/>
        <rFont val="Calibri"/>
        <family val="2"/>
        <charset val="238"/>
        <scheme val="minor"/>
      </rPr>
      <t>Uzasadnienie spełnienia kryteriów dostępu, horyzontalnych i dodatkowych.</t>
    </r>
    <r>
      <rPr>
        <sz val="10"/>
        <color theme="1"/>
        <rFont val="Calibri"/>
        <family val="2"/>
        <charset val="238"/>
        <scheme val="minor"/>
      </rPr>
      <t>]</t>
    </r>
  </si>
  <si>
    <t>Czy co najmniej 20% uczestników projektu to kobiety, które na podstawie SIMP nigdy nie wykonywały badań profilaktycznych w kierunku raka szyjki macicy lub raka piersi? 
(Kryterium jest skierowane do projektów, które przewidują wdrażanie populacyjnego programu profilaktyki i wczesnego wykrywania raka szyjki macicy lub populacyjnego programu wykrywania raka piersi)</t>
  </si>
  <si>
    <r>
      <t xml:space="preserve"> [Definicja: Projektodawca deklaruje we wniosku,  że   świadczenia opieki zdrowotnej przewidziane w ramach projektu służące wdrażaniu populacyjnego programu profilaktyki i wczesnego wykrywania raka szyjki macicy będzie realizował podmiot w ramach zawartego z NFZ kontraktu. Kryterium zostanie zweryfikowane na podstawie deklracji wnioskodawcy wskazanej w pkt B.10 </t>
    </r>
    <r>
      <rPr>
        <i/>
        <sz val="10"/>
        <color theme="1"/>
        <rFont val="Calibri"/>
        <family val="2"/>
        <charset val="238"/>
        <scheme val="minor"/>
      </rPr>
      <t xml:space="preserve">Uzasadnienie spełnienia kryteriów dostępu, horyzontalnych i dodatkowych </t>
    </r>
    <r>
      <rPr>
        <sz val="10"/>
        <color theme="1"/>
        <rFont val="Calibri"/>
        <family val="2"/>
        <charset val="238"/>
        <scheme val="minor"/>
      </rPr>
      <t>wniosku</t>
    </r>
    <r>
      <rPr>
        <i/>
        <sz val="10"/>
        <color theme="1"/>
        <rFont val="Calibri"/>
        <family val="2"/>
        <charset val="238"/>
        <scheme val="minor"/>
      </rPr>
      <t>.</t>
    </r>
    <r>
      <rPr>
        <sz val="10"/>
        <color theme="1"/>
        <rFont val="Calibri"/>
        <family val="2"/>
        <charset val="238"/>
        <scheme val="minor"/>
      </rPr>
      <t>]</t>
    </r>
  </si>
  <si>
    <r>
      <t xml:space="preserve">[Definicja:  Kryterium jest skierowane do projektów, które przewidują wdrażanie  populacyjnego programu profilaktyki i wczesnego wykrywania raka szyjki macicy lub  populacyjnego programu wykrywania raka piersi. W przypadku gdy projektodawca zakłada realizację obu ww. programów, poziom % udziału kobiet, które na podstawie SIMP nigdy nie wykonywały badań profilaktycznych   musi wynosić co najmniej 20% uczestników objętych wsparciem w ramach danego programu. Projektodawca deklaruje, że co najmniej 20%  uczestników projektu objętych wsparciem w ramach danego programu to kobiety, które na podstawie SIMP nigdy nie wykonywały badań profilaktycznych w kierunku raka szyjki macicy/ raka piersi.  Kryterium zostanie zweryfikowane na podstawie deklracji wnioskodawcy wskazanej w pkt B.10 </t>
    </r>
    <r>
      <rPr>
        <i/>
        <sz val="10"/>
        <color theme="1"/>
        <rFont val="Calibri"/>
        <family val="2"/>
        <charset val="238"/>
        <scheme val="minor"/>
      </rPr>
      <t>Uzasadnienie spełnienia kryteriów dostępu, horyzontalnych i dodatkowych</t>
    </r>
    <r>
      <rPr>
        <sz val="10"/>
        <color theme="1"/>
        <rFont val="Calibri"/>
        <family val="2"/>
        <charset val="238"/>
        <scheme val="minor"/>
      </rPr>
      <t xml:space="preserve"> wniosku.]</t>
    </r>
  </si>
  <si>
    <t>Czy projekt przyczynia się do zwiększenia liczby badań diagnostycznych, przeprowadzanych przez podmiot posiadający umowę z Ministerstwem Zdrowia na realizację badań kolonoskopowych w ramach Programu badań przesiewowych dla wczesnego wykrywania raka jelita grubego? 
(Kryterium jest skierowane do projektów, które przewidują wdrażanie Programu badań przesiewowych dla wczesnego wykrywania raka jelita grubego)</t>
  </si>
  <si>
    <r>
      <t xml:space="preserve">[Definicja: W przypadku realizacji działań w projekcie przez podmiot posiadający umowę z Ministerstwem Zdrowia na realizację badań kolonoskopowych w ramach Programu badań przesiewowych dla wczesnego wykrywania raka jelita grubego, projektodawca zobowiązany jest wykazać, że realizacja projektu przyczyni się do zwiększenia liczby badań diagnostycznych przeprowadzanych przez ten podmiot, poprzez określenie we wniosku o dofinansowanie ilości badań, które zostaną sfinansowane w ramach projektu.  Kryterium zostanie zweryfikowane na podstawie deklracji wnioskodawcy wskazanej w pkt B.10 </t>
    </r>
    <r>
      <rPr>
        <i/>
        <sz val="10"/>
        <color theme="1"/>
        <rFont val="Calibri"/>
        <family val="2"/>
        <charset val="238"/>
        <scheme val="minor"/>
      </rPr>
      <t>Uzasadnienie spełnienia kryteriów dostępu, horyzontalnych i dodatkowych</t>
    </r>
    <r>
      <rPr>
        <sz val="10"/>
        <color theme="1"/>
        <rFont val="Calibri"/>
        <family val="2"/>
        <charset val="238"/>
        <scheme val="minor"/>
      </rPr>
      <t xml:space="preserve"> wniosku.]
</t>
    </r>
  </si>
  <si>
    <r>
      <t xml:space="preserve">[Definicja: Projektodawca zobowiązany jest opisać działania, skierowane na dotarcie do grup zamieszkałych w miejscowościach poniżej 20 000 mieszkańców wraz ze wskazaniem ile miejscowości spełniających to kryterium obejmą działania projektowe. W przypadku gdy projekt koncentruje się na dotarciu do grup zamieszkałych na terytoriach o poziomie zgłaszalności na badania poniżej 30% , projektodawca zobowiązany jest wskazać  jakie terytoria spełniające warunek zostaną objęte projektem oraz podstawę ich  zdiagnozowania. Kryterium zostanie zweryfikowane na podstawie deklaracji wnioskodawcy w pkt. B.10 </t>
    </r>
    <r>
      <rPr>
        <i/>
        <sz val="10"/>
        <color theme="1"/>
        <rFont val="Calibri"/>
        <family val="2"/>
        <charset val="238"/>
        <scheme val="minor"/>
      </rPr>
      <t xml:space="preserve">Uzasadnienie spełnienia kryteriów dostępu, horyzontalnych i dodatkowych </t>
    </r>
    <r>
      <rPr>
        <sz val="10"/>
        <color theme="1"/>
        <rFont val="Calibri"/>
        <family val="2"/>
        <charset val="238"/>
        <scheme val="minor"/>
      </rPr>
      <t xml:space="preserve">oraz inforamcji zawartych </t>
    </r>
    <r>
      <rPr>
        <i/>
        <sz val="10"/>
        <color theme="1"/>
        <rFont val="Calibri"/>
        <family val="2"/>
        <charset val="238"/>
        <scheme val="minor"/>
      </rPr>
      <t>w</t>
    </r>
    <r>
      <rPr>
        <sz val="10"/>
        <color theme="1"/>
        <rFont val="Calibri"/>
        <family val="2"/>
        <charset val="238"/>
        <scheme val="minor"/>
      </rPr>
      <t xml:space="preserve"> pkt B.11 </t>
    </r>
    <r>
      <rPr>
        <i/>
        <sz val="10"/>
        <color theme="1"/>
        <rFont val="Calibri"/>
        <family val="2"/>
        <charset val="238"/>
        <scheme val="minor"/>
      </rPr>
      <t>Uzasadnienie potrzeby realizacji projektu w odniesieniu do grupy docelowej,</t>
    </r>
    <r>
      <rPr>
        <sz val="10"/>
        <color theme="1"/>
        <rFont val="Calibri"/>
        <family val="2"/>
        <charset val="238"/>
        <scheme val="minor"/>
      </rPr>
      <t xml:space="preserve">  wniosku]</t>
    </r>
  </si>
  <si>
    <r>
      <t>[Definicja: Projektodawca opisuje zakres współpracy z co najmniej jednym podmiotem III sektora który powinien realizować upowszechnianie edukacji prozdrowotnej  oraz promocję udziału w badaniach diagnostycznych w kierunku wczesnego wykrywania raka piersi lub szyjki macicy. Projektodawca opisuje we wniosku zasady i podstawy współpracy, które powinny być sformalizowane umową lub innym dokumentem określającym zasady współdziałania. Kryterium zostanie zweryfikowane na podstawie treści wniosku o dofinansowanie projektu. Kryterium zostanie zweryfikowane na podstawie deklaracji wnioskodawcy w pkt. B.10 U</t>
    </r>
    <r>
      <rPr>
        <i/>
        <sz val="10"/>
        <color theme="1"/>
        <rFont val="Calibri"/>
        <family val="2"/>
        <charset val="238"/>
        <scheme val="minor"/>
      </rPr>
      <t xml:space="preserve">zasadnienie spełnienia kryteriów dostępu, horyzontalnych i dodatkowych </t>
    </r>
    <r>
      <rPr>
        <sz val="10"/>
        <color theme="1"/>
        <rFont val="Calibri"/>
        <family val="2"/>
        <charset val="238"/>
        <scheme val="minor"/>
      </rPr>
      <t xml:space="preserve">oraz informacji zawartych w pkt A2 </t>
    </r>
    <r>
      <rPr>
        <i/>
        <sz val="10"/>
        <color theme="1"/>
        <rFont val="Calibri"/>
        <family val="2"/>
        <charset val="238"/>
        <scheme val="minor"/>
      </rPr>
      <t>Partnerstwo w ramach projektu</t>
    </r>
    <r>
      <rPr>
        <sz val="10"/>
        <color theme="1"/>
        <rFont val="Calibri"/>
        <family val="2"/>
        <charset val="238"/>
        <scheme val="minor"/>
      </rPr>
      <t xml:space="preserve">, pkt A3 </t>
    </r>
    <r>
      <rPr>
        <i/>
        <sz val="10"/>
        <color theme="1"/>
        <rFont val="Calibri"/>
        <family val="2"/>
        <charset val="238"/>
        <scheme val="minor"/>
      </rPr>
      <t>Dane podmiotu</t>
    </r>
    <r>
      <rPr>
        <sz val="10"/>
        <color theme="1"/>
        <rFont val="Calibri"/>
        <family val="2"/>
        <charset val="238"/>
        <scheme val="minor"/>
      </rPr>
      <t xml:space="preserve"> oraz pkt C.1 </t>
    </r>
    <r>
      <rPr>
        <i/>
        <sz val="10"/>
        <color theme="1"/>
        <rFont val="Calibri"/>
        <family val="2"/>
        <charset val="238"/>
        <scheme val="minor"/>
      </rPr>
      <t>Zadania w projekcie (zakres rzeczowy)</t>
    </r>
    <r>
      <rPr>
        <sz val="10"/>
        <color theme="1"/>
        <rFont val="Calibri"/>
        <family val="2"/>
        <charset val="238"/>
        <scheme val="minor"/>
      </rPr>
      <t xml:space="preserve">  wniosku]</t>
    </r>
  </si>
  <si>
    <r>
      <t xml:space="preserve">[Definica: Projektodawca deklaruje wykorzystanie w projekcie  cytobusów lub mammobusów pozwalających na dotarcie do populacji kobiet z małych miejscowości oraz z terenów wiejskich, określając przy tym  skąd będzie pochodził cytobus lub mammobus i na jakich zasadach użytkowany  w projekcie. Kryterium zostanie zweryfikowane na podstawie deklracji wnioskodawcy wskazanej w pkt B.10 </t>
    </r>
    <r>
      <rPr>
        <i/>
        <sz val="10"/>
        <color theme="1"/>
        <rFont val="Calibri"/>
        <family val="2"/>
        <charset val="238"/>
        <scheme val="minor"/>
      </rPr>
      <t xml:space="preserve">Uzasadnienie spełnienia kryteriów dostępu, horyzontalnych i dodatkowych </t>
    </r>
    <r>
      <rPr>
        <sz val="10"/>
        <color theme="1"/>
        <rFont val="Calibri"/>
        <family val="2"/>
        <charset val="238"/>
        <scheme val="minor"/>
      </rPr>
      <t>wniosku]</t>
    </r>
  </si>
  <si>
    <r>
      <t xml:space="preserve">[Definicja: Projektodawca opisuje w jaki sposób, w jakim zakresie  i do jakich grup pacjentów (z uwzględnieniem  kryteriów  kwalifikacji uczestników do badań wynikających z poszczególnych programów) badanie kolonoskopowe  lub cytologiczne lub mammograficzne zostaną włączone do pakietu badań dodatkowych wykonywanych podczas okresowych badań pracowniczych.  Kryterium zostanie zweryfikowane na podstawie deklracji wnioskodawcy wskazanej w pkt B.10 </t>
    </r>
    <r>
      <rPr>
        <i/>
        <sz val="10"/>
        <color theme="1"/>
        <rFont val="Calibri"/>
        <family val="2"/>
        <charset val="238"/>
        <scheme val="minor"/>
      </rPr>
      <t>Uzasadnienie spełnienia kryteriów dostępu, horyzontalnych i dodatkowych</t>
    </r>
    <r>
      <rPr>
        <sz val="10"/>
        <color theme="1"/>
        <rFont val="Calibri"/>
        <family val="2"/>
        <charset val="238"/>
        <scheme val="minor"/>
      </rPr>
      <t xml:space="preserve"> wniosku]</t>
    </r>
  </si>
  <si>
    <t>premiujące (2pkt)</t>
  </si>
  <si>
    <t>premiujące (3pkt)</t>
  </si>
  <si>
    <t>premiujące (4 pkt)</t>
  </si>
  <si>
    <t>premiujące (3 pkt)</t>
  </si>
  <si>
    <t>Czy zapewniono spójność projektu z przedsięwzięciami realizowanymi na obszarze objętym Strategią ZIT/RIT?</t>
  </si>
  <si>
    <t>Czy projekt zakłada komplementarność z innymi znajdującymi się na liście projektów wybranych do dofinansowania, zrealizowanymi lub trwającymi projektami?</t>
  </si>
  <si>
    <t xml:space="preserve">Weryfikowane będzie czy projekt:
• zawiera rozwiązanie jednego problemu/ realizację jednego celu w danym obszarze – 3 pkt.
• zawiera rozwiązanie przynajmniej dwóch problemów/ realizację przynajmniej dwóch celów w danym obszarze – 5 pkt.
</t>
  </si>
  <si>
    <t>premiujące (0/3/5 pkt)</t>
  </si>
  <si>
    <t>premiujące (3/5 pkt)</t>
  </si>
  <si>
    <t>premiujące (0/3/5/7/10 pkt)</t>
  </si>
  <si>
    <t>premiujące (strategiczne, 10 pkt)</t>
  </si>
  <si>
    <t xml:space="preserve">W ramach kryterium weryfikowane będzie, czy projekt kieruje w pierwszej kolejności wsparcie do osób wykluczonych lub zagrożonych ubóstwem lub wykluczeniem społecznym oraz ich otoczenia.
Kryterium zostanie zweryfikowane na podstawie deklaracji wnioskodawcy wskazanej w pkt. B.10 Uzasadnienie spełnienia kryteriów dostępu, horyzontalnych i dodatkowych oraz informacji zawartych w B.11 Uzasadnienie potrzeby realizacji projektu w odniesieniu do grupy docelowej wniosku.
</t>
  </si>
  <si>
    <t xml:space="preserve">W ramach kryterium weryfikowane będzie, czy projekt kieruje w pierwszej kolejności wsparcie do osób wykluczonych lub zagrożonych ubóstwem lub wykluczeniem społecznym oraz ich otoczenia.
Kryterium zostanie zweryfikowane na podstawie deklaracji wnioskodawcy wskazanej w pkt. B.10 Uzasadnienie spełnienia kryteriów dostępu, horyzontalnych i dodatkowych oraz informacji zawartych w B.11 Uzasadnienie potrzeby realizacji projektu w odniesieniu do grupy docelowej oraz pkt C.1 Zadania w projekcie (zakres rzeczowy)  wniosku.
</t>
  </si>
  <si>
    <t>premiujące (5 pkt)</t>
  </si>
  <si>
    <t>premiujące (10 pkt)</t>
  </si>
  <si>
    <t>9.2.3 Rozwój usług społecznych i zdrowotnych - OSI</t>
  </si>
  <si>
    <t>9.2.2 Rozwój usług społecznych i zdrowotnych - RIT</t>
  </si>
  <si>
    <t>RPOWSL.8.K.4</t>
  </si>
  <si>
    <t>RPOWSL.9.K.5</t>
  </si>
  <si>
    <t>RPOWSL.9.K.6</t>
  </si>
  <si>
    <t>RPOWSL.9.K.7</t>
  </si>
  <si>
    <t>RPOWSL.9.K4</t>
  </si>
  <si>
    <t>Liczba osób, które dzięki interwencji EFS zgłosiły się na badania profilaktyczne</t>
  </si>
  <si>
    <t>produktu</t>
  </si>
  <si>
    <t>Liczba osób objętych programem zdrowotnym dzięki EFS</t>
  </si>
  <si>
    <t>Czy okres realizacji projektu nie jest dłuższy niż 24 miesiące?</t>
  </si>
  <si>
    <t xml:space="preserve">[Definicja:Kryterium w części odnoszącej się do wynikania z PR  zostanie zweryfikowane na etapie  oceny wniosku o dofinansowanie na podstawie   deklaracji  wskazanej  w pkt. B.10 (EFS)/B.9(EFRR) Uzasadnienie spełnienia kryteriów dostępu, horyzontalnych i dodatkowych, że   właściwy PR  znajduje  się w Wykazie  programów rewitalizacji województwa śląskiego prowadzonym przez IZ  RPO WSL, dostępnym pod adresem https://rpo.slaskie.pl/czytaj/rewitalizacja/, co będzie równoznaczne ze spełnieniem  przez PR wymogów określonych w Wytycznych  w zakresie rewitalizacji w programach operacyjnych na lata 2014-2020 oraz na podstawie  opisu  wskazanego  w części B 4. Czy projekt wynika z programu rewitalizacji? W przypadku komplementarności z interwencją podejmowaną w ramach EFRR będzie sprawdzane, czy wskazany we wniosku  o dofinansowanie projekt współfinansowany ze środków Europejskiego Funduszu Rozwoju Regionalnego znajduje się na liście projektów wybranych do dofinansowania zatwierdzonej przez Zarząd Województwa Śląskiego lub czy projekt zakłada realizację działań w istniejącej infrastrukturze, która została  współfinansowana ze środków EFRR. Kryterium zostanie zweryfikowane na podstawie deklaracji wnioskodawcy wskazanej w pkt. B.10 Uzasadnienie spełnienia kryteriów dostępu, horyzontalnych i dodatkowych oraz informacji zawartych w pkt. B.5. Komplementarność projektu i powiązanie z projektami. </t>
  </si>
  <si>
    <t xml:space="preserve">Czy projekt  jest realizowany  w formalnym  partnerstwie lub zakłada współpracę lub zlecanie zadań? </t>
  </si>
  <si>
    <t>premiujące (0/2/3/5 pkt)</t>
  </si>
  <si>
    <t xml:space="preserve">Weryfikowane będzie czy projekt zakłada:
• współpracę  międzysektorową – 2 pkt. 
• formalne partnerstwo  - 3 pkt.
• zlecanie zadań na zasadach określonych w ustawie z dnia 24 kwietnia 2003 r. o działalności pożytku publicznego i o wolontariacie lub w oparciu o art. 15a ustawy o  spółdzielniach socjalnych – 5 pkt.
• brak partnerstwa lub współpracy pomiędzy jednostkami/podmiotami – 0 pkt. 
Projekt zakładający współpracę przyczynia się do osiągnięcia celów zawartych w Strategii ZIT, wykorzystując wiedzę i doświadczenia współpracujących podmiotów/jednostek. Projekty te mogą zatem korzystać z już gotowych i stosowanych w innych miejscach rozwiązań oraz przewidywać ich adaptowanie, bądź też wypracowywać nowe rozwiązania przy wspólnym udziale, w tym wspólne rozwiązania problemów zidentyfikowanych w Strategii ZIT.
Projekt zakładający partnerstwo pomiędzy jednostkami/podmiotami musi opierać się na formalnie zawartej umowie partnerstwa.
W przypadku projektu zakładającego współpracę Projektodawca jest zobowiązany opisać zakres działań w projekcie, na których efektywność będzie miała bezpośredni wpływ przedmiotowa współpraca. Projektodawca opisuje we wniosku zasady i podstawy współpracy między tymi podmiotami, które powinny być sformalizowane umową lub innym dokumentem określającym zasady współdziałania. 
Definicja sektorów w rozumieniu ogólnie pojmowanej działalności społeczno-gospodarczej dzieli się na: 
• Sektor I (publiczny): instytucje państwa np. administracja, w tym samorządowa; 
• Sektor II (prywatny): organizacje gospodarcze działające dla zysku, w tym przedsiębiorstwa prowadzące działalność gospodarczą; 
• Sektor III (społeczny): pozostałe podmioty nie ujęte w I i II sektorze, w tym organizacje pozarządowe (NGO), społeczne/obywatelskie, itp. np. fundacje, stowarzyszenia, organizacje pracodawców/samorządów. 
</t>
  </si>
  <si>
    <t>premiujące (0/3/5/7 pkt)</t>
  </si>
  <si>
    <t xml:space="preserve">W ramach kryterium ocenie będzie podlegać zapewnienie spójności interwencji oraz wpływu miast i gmin z obszarów funkcjonalnych Subregionów na kształt i sposób realizacji działań na ich obszarze. Kryterium weryfikowane w oparciu o zapisy wniosku o dofinansowanie, zgodnie z poniżej wskazanymi kategoriami punktowymi:
• Brak rekomendacji – 0 pkt.
• Projekt bezpośrednio odpowiadający na problemy wskazane w Strategii ZIT/RIT oraz realizujący zapisane w niej cele, i posiadający rekomendację gminy będącej Członkiem Związku ZIT/RIT lub sygnatariusza Porozumienia w sprawie realizacji ZIT/RIT w Subregionie – 3 pkt.
• Projekt bezpośrednio odpowiadający na problemy wskazane w Strategii ZIT/RIT oraz realizujący zapisane w niej cele, i zarekomendowany przez Związek ZIT/RIT lub właściwy organ/y Porozumienia w sprawie realizacji ZIT/RIT w Subregionie (w formie uchwały Zarządu Związku ZIT/RIT (Subregion Centralny i Zachodni) lub decyzji Lidera ZIT/RIT po uzyskaniu opinii Rady RIT (Subregion Południowy)/Komitetu Sterującego RIT (Subregion Północny) – 5 pkt.
• Projekt bezpośrednio odpowiadający na problemy wskazane w Strategii ZIT/RIT oraz realizujący zapisane w niej cele, i realizowany przez Członka/-ów Związku ZIT/RIT lub sygnatariusza/-y Porozumień w sprawie realizacji ZIT/RIT w Subregionie – 7 pkt
</t>
  </si>
  <si>
    <t xml:space="preserve">Weryfikowane będzie czy projekt:
• jest komplementarny z trwającym lub zakończonym projektem realizowanym w ramach programów operacyjnych współfinansowanych ze środków UE – 2 pkt.
• jest zintegrowany/ komplementarny z innymi projektami zrealizowanymi, trwającymi lub znajdującymi się na liście projektów wybranych do dofinansowania w ramach Zintegrowanych  Inwestycji Terytorialnych – 3 pkt.
•  jest komplementarny  z  projektem  w ramach poddziałania  10.2.1 , 10.3.1 -  5 pkt.
</t>
  </si>
  <si>
    <t>premiujące (2/3/5 pkt)</t>
  </si>
  <si>
    <t xml:space="preserve">W ramach kryterium ocenie będzie podlegać wpływ realizacji projektów na osiągnięcie wartości docelowej wskaźnika produktu lub rezultatu bezpośredniego danego Priorytetu/Celu/Działania ZIT, adekwatnego dla danego typu projektu, przyjętego dla całego subregionu, z podziałem na:
1. Gminy do 50 tys. mieszkańców włącznie (gminy małe)23% wskaźnika dla Subregionu 
2. Gminy i powiaty powyżej 50 tys. mieszkańców (gminy duże) – 77% wskaźnika dla Subregionu 
Wartość wskaźnika powinna zostać wyliczona w sposób następujący:
WD=[A/(B*C)]*100
Przy czym:
WD- wartość docelowa wskaźnika %,
A – wartość wskaźnika osiągana przez projekt,
B – ogólna wartość wskaźnika dla Subregionu,
C- ww. procentowa wartość dla gmin dużych lub małych.
W przypadku projektów realizowanych przez Powiaty (bądź inne podmioty na terenie kilku gmin), decydującym będzie lokalizacja projektu. W przypadku, gdyby lokalizacja projektu obejmowała zarówno gminę małą, jak i dużą, decydującym będzie fakt, w której z tych kategorii gmin zlokalizowana jest większa część projektu (wyrażona wartością kosztów kwalifikowanych).
W przypadku gdy projekt będzie realizował wskaźnik:
- poniżej 0,1%  - 0 pkt.
- od 0,1% do 1% - 3 pkt.
- powyżej 1% do 3% - 5 pkt.
- powyżej 3% do 5% - 7 pkt.
- powyżej 5% - 10 pkt.
W pierwszej kolejności brane są pod uwagę wskaźniki z ram wykonania. Oceniający powinien wybrać najkorzystniejszy wskaźnik spośród wskaźników z ram wykonania. Przy braku takich wskaźników w projekcie, powinien wybrać najkorzystniejszy z realizowanych.
</t>
  </si>
  <si>
    <t xml:space="preserve">Czy   projekt zakłada realizację co najmniej czterech usług społecznych  świadczonych w lokalnej społeczności? </t>
  </si>
  <si>
    <t>premiujące (0/5 pkt)</t>
  </si>
  <si>
    <t xml:space="preserve">Projektodawca w odniesieniu do usług świadczonych w lokalnej społeczności  we wniosku o dofinansowanie powinien jasno wskazać, które z usług będą realizowane zgodnie z rodzajem usług  oraz zachowaniem sposobu ich świadczenia wskazanych w Wytycznych w zakresie realizacji przedsięwzięć w obszarze włączenia społecznego i zwalczania ubóstwa z wykorzystaniem środków Europejskiego Funduszu Społecznego i Europejskiego Funduszu Rozwoju Regionalnego na lata 2014-2020 (Rozdział 3, pkt. 30 )
Kryterium zostanie zweryfikowane na podstawie deklaracji wnioskodawcy wskazanej w pkt. B.10 Uzasadnienie spełnienia kryteriów dostępu, horyzontalnych i dodatkowych oraz zapisów we wniosku w części C.1. Zadania w projekcie (zakres rzeczowy) wniosku.
</t>
  </si>
  <si>
    <t xml:space="preserve">Kryterium w części odnoszącej się do wynikania z PR  zostanie zweryfikowane na etapie  oceny wniosku o dofinansowanie na podstawie   deklaracji  wskazanej  w pkt. B.10 (EFS)/B.9(EFRR) Uzasadnienie spełnienia kryteriów dostępu, horyzontalnych i dodatkowych, że   właściwy PR  znajduje  się w Wykazie  programów rewitalizacji województwa śląskiego prowadzonym przez IZ  RPO WSL, dostępnym pod adresem https://rpo.slaskie.pl/czytaj/rewitalizacja/, co będzie równoznaczne ze spełnieniem  przez PR wymogów określonych w Wytycznych  w zakresie rewitalizacji w programach operacyjnych na lata 2014-2020 oraz na podstawie  opisu  wskazanego  w części B 4. Czy projekt wynika z programu rewitalizacji? W przypadku komplementarności z interwencją podejmowaną w ramach EFRR będzie sprawdzane, czy wskazany we wniosku  o dofinansowanie projekt współfinansowany ze środków Europejskiego Funduszu Rozwoju Regionalnego znajduje się co najmniej na liście projektów wybranych do dofinansowania zatwierdzonej przez Zarząd Województwa Śląskiego lub czy projekt zakłada realizację działań w istniejącej infrastrukturze, która została   współfinansowana  ze środków EFRR. 
Kryterium zostanie zweryfikowane na podstawie deklaracji wnioskodawcy wskazanej w pkt. B.10 Uzasadnienie spełnienia kryteriów dostępu, horyzontalnych i dodatkowych oraz informacji zawartych w pkt. B.5. Komplementarność projektu i powiązanie z projektami.
</t>
  </si>
  <si>
    <t xml:space="preserve">Weryfikowane będzie czy projekt zakłada:
• współpracę  międzysektorową – 2 pkt. 
• formalne partnerstwo  - 3 pkt 
• zlecanie zadań na zasadach określonych w ustawie z dnia 24 kwietnia 2003 r. o działalności pożytku publicznego i o wolontariacie lub w oparciu o art. 15a ustawy o  spółdzielniach socjalnych – 5 pkt 
• brak partnerstwa lub współpracy pomiędzy jednostkami/podmiotami – 0 pkt. 
Projekt zakładający współpracę przyczynia się do osiągnięcia celów zawartych w Strategii RIT, wykorzystując wiedzę i doświadczenia współpracujących podmiotów/jednostek. Projekty te mogą zatem korzystać z już gotowych i stosowanych w innych miejscach rozwiązań oraz przewidywać ich adaptowanie, bądź też wypracowywać nowe rozwiązania przy wspólnym udziale, w tym wspólne rozwiązania problemów zidentyfikowanych w Strategii RIT.
Projekt zakładający partnerstwo pomiędzy jednostkami/podmiotami musi opierać się na formalnie zawartej umowie partnerstwa.
W przypadku projektu zakładającego współpracę Projektodawca jest zobowiązany opisać zakres działań w projekcie, na których efektywność będzie miała bezpośredni wpływ przedmiotowa współpraca. Projektodawca opisuje we wniosku zasady i podstawy współpracy między tymi podmiotami, które powinny być sformalizowane umową lub innym dokumentem określającym zasady współdziałania. 
Definicja sektorów w rozumieniu ogólnie pojmowanej działalności społeczno-gospodarczej dzieli się na: 
• Sektor I (publiczny): instytucje państwa np. administracja, w tym samorządowa; 
• Sektor II (prywatny): organizacje gospodarcze działające dla zysku, w tym przedsiębiorstwa prowadzące działalność gospodarczą; 
• Sektor III (społeczny): pozostałe podmioty nie ujęte w I i II sektorze, w tym organizacje pozarządowe (NGO), społeczne/obywatelskie, itp. np. fundacje, stowarzyszenia, organizacje pracodawców/samorządów. 
</t>
  </si>
  <si>
    <t>premiujące (0/3/5/7  pkt)</t>
  </si>
  <si>
    <t xml:space="preserve">W ramach kryterium ocenie będzie podlegać zapewnienie spójności interwencji oraz wpływu miast i gmin z obszarów funkcjonalnych Subregionów na kształt i sposób realizacji działań na ich obszarze. Kryterium weryfikowane w oparciu o zapisy wniosku o dofinansowanie, zgodnie z poniżej wskazanymi kategoriami punktowymi:
• Brak rekomendacji – 0 pkt.
• Projekt bezpośrednio odpowiadający na problemy wskazane w Strategii ZIT/RIT oraz realizujący zapisane w niej cele, i posiadający rekomendację gminy będącej Członkiem Związku ZIT/RIT lub sygnatariusza Porozumienia w sprawie realizacji ZIT/RIT w Subregionie – 3 pkt.
• Projekt bezpośrednio odpowiadający na problemy wskazane w Strategii ZIT/RIT oraz realizujący zapisane w niej cele, i zarekomendowany przez Związek ZIT/RIT lub właściwy organ/y Porozumienia w sprawie realizacji ZIT/RIT w Subregionie (w formie uchwały Zarządu Związku ZIT/RIT (Subregion Centralny i Zachodni) lub decyzji Lidera ZIT/RIT po uzyskaniu opinii Rady RIT (Subregion Południowy)/Komitetu Sterującego RIT (Subregion Północny) – 5 pkt.
• Projekt bezpośrednio odpowiadający na problemy wskazane w Strategii ZIT/RIT oraz realizujący zapisane w niej cele, i realizowany przez Członka/-ów Związku ZIT/RIT lub sygnatariusza/-y Porozumień w sprawie realizacji ZIT/RIT w Subregionie – 7 pkt.
</t>
  </si>
  <si>
    <t>premiujące (2/3/5  pkt)</t>
  </si>
  <si>
    <t xml:space="preserve">Weryfikowane będzie czy projekt:
• jest komplementarny z trwającym lub zakończonym projektem realizowanym w ramach programów operacyjnych współfinansowanych ze środków UE – 2 pkt.
• jest zintegrowany/ komplementarny z innymi projektami zrealizowanymi, trwającymi lub znajdującymi się na liście projektów wybranych do dofinansowania w ramach Zintegrowanych  Inwestycji Terytorialnych – 3 pkt
•  jest komplementarny  z  projektem  w ramach poddziałania  10.2.2 , 10.3.2 -  5 pkt.
</t>
  </si>
  <si>
    <t xml:space="preserve">Czy wskaźniki założone przez Wnioskodawcę we wniosku o dofinansowanie zostały dobrane tak, by w sposób najbardziej efektywny realizować założenia zawarte w Strategii RIT? </t>
  </si>
  <si>
    <t xml:space="preserve">W ramach kryterium ocenie będzie podlegać wpływ realizacji projektów na osiągnięcie wartości docelowej wskaźnika produktu lub rezultatu bezpośredniego danego Priorytetu/Celu/Działania RIT, adekwatnego dla danego typu projektu, przyjętego dla całego subregionu, z podziałem na:
1. Gminy do 50 tys. mieszkańców włącznie (gminy małe): 
- Subregion Zachodni – 50% wskaźnika dla Subregionu 
- Subregion Północny – 56% wskaźnika dla Subregionu 
- Subregion Południowy – 50% wskaźnika dla Subregionu
2. Gminy i powiaty powyżej 50 tys. mieszkańców (gminy duże): 
 Subregion Zachodni – 50% wskaźnika dla Subregionu 
- Subregion Północny – 44% wskaźnika dla Subregionu 
- Subregion Południowy – 50% wskaźnika dla Subregionu
Wartość wskaźnika powinna zostać wyliczona w sposób następujący:
WD=[A/(B*C)]*100
Przy czym:
WD- wartość docelowa wskaźnika %,
A – wartość wskaźnika osiągana przez projekt,
B – ogólna wartość wskaźnika dla Subregionu,
C- ww. procentowa wartość dla gmin dużych lub małych.
W przypadku projektów realizowanych przez Powiaty (bądź inne podmioty na terenie kilku gmin), decydującym będzie lokalizacja projektu. W przypadku, gdyby lokalizacja projektu obejmowała zarówno gminę małą, jak i dużą, decydującym będzie fakt, w której z tych kategorii gmin zlokalizowana jest większa część projektu (wyrażona wartością kosztów kwalifikowanych).
W przypadku gdy projekt będzie realizował wskaźnik:
- poniżej 0,1%  - 0 pkt.
- od 0,1% do 1% - 3 pkt.
- powyżej 1% do 3% - 5 pkt.
- powyżej 3% do 5% - 7 pkt.
- powyżej 5% - 10 pkt.
W pierwszej kolejności brane są pod uwagę wskaźniki z ram wykonania. Oceniający powinien wybrać najkorzystniejszy wskaźnik spośród wskaźników z ram wykonania. Przy braku takich wskaźników w projekcie, powinien wybrać najkorzystniejszy z realizowanych.
</t>
  </si>
  <si>
    <t>Czy projekt rozwiązuje konkretne problemy i realizuje cele wskazane w Strategii RIT?</t>
  </si>
  <si>
    <t>Czy Wnioskodawca/Partner posiada doświadczenie w realizacji projektów na obszarze danego ZIT?</t>
  </si>
  <si>
    <t xml:space="preserve">Wskazane doświadczenie projektodawcy (znajomość lokalnego/regionalnego rynku oraz rozeznanie w potrzebach lokalnych/regionalnych podmiotów) znacznie usprawni realizację działań i usług oferowanych uczestnikom projektu.
Weryfikowane  będzie czy Wnioskodawca/Partner:
• Posiada doświadczenie w realizacji jednego projektu na obszarze danego ZIT – 3 pkt.
• Posiada doświadczenie w realizacji dwóch lub więcej projektów na obszarze danego ZIT – 5 pkt.
</t>
  </si>
  <si>
    <t xml:space="preserve">Czy wskaźniki założone przez Wnioskodawcę we wniosku o dofinansowanie zostały dobrane tak, by w sposób najbardziej efektywny realizować założenia zawarte w Strategii ZIT? </t>
  </si>
  <si>
    <t>Czy projekt rozwiązuje konkretne problemy i realizuje cele wskazane w Strategii ZIT?</t>
  </si>
  <si>
    <t>Czy Wnioskodawca/Partner posiada doświadczenie w realizacji projektów na obszarze danej RIT?</t>
  </si>
  <si>
    <t xml:space="preserve">Wskazane doświadczenie projektodawcy (znajomość lokalnego/regionalnego rynku oraz rozeznanie w potrzebach lokalnych/regionalnych podmiotów) znacznie usprawni realizację działań i usług oferowanych uczestnikom projektu.
Weryfikowane  będzie czy Wnioskodawca/Partner:
• Posiada doświadczenie w realizacji jednego projektu na obszarze danej RIT – 3 pkt.
• Posiada doświadczenie w realizacji dwóch lub więcej projektów na obszarze danej RIT – 5 pkt.
</t>
  </si>
  <si>
    <t xml:space="preserve">Kryterium będzie weryfikowane na podstawie zapisów we wniosku  pkt. B.11.1. oraz B.11.2. Opis sytuacji problemowej grup docelowych objętych wsparciem oraz opis rekrutacji. Nie ma obowiązku aby  rodzina, osoba obejmowana wsparciem korzystała obligatoryjnie z pomocy społecznej z tytułu bezrobocia,  weryfikacja tego wskaźnika opierać się będzie wyłącznie na innych niż bezrobocie powodach. Jednocześnie osoby bezrobotne mogą brać udział w projekcie ze wskazaniem, iż  nie może być to jedyny powód ich udziału w projekcie.
Osoby zagrożone wielokrotnym wykluczeniem społecznym to osoby znajdujące się w szczególnie trudnej sytuacji życiowej, zagrożone izolacją
społeczną, uzależnione od wsparcia z zewnątrz. Prawidłowe zdiagnozowanie przyczyn wykluczenia społecznego staje się podstawą
do świadczenia skutecznej i efektywnej pomocy. Kryterium to przyczynić się ma do objęcia wsparciem osób najbardziej potrzebujących tj. osób doświadczających wielokrotnego wykluczenia społecznego, w tym ubóstwa. Kryterium wynika z Wytycznych w zakresie realizacji przedsięwzięć w obszarze włączenia społecznego i zwalczania ubóstwa z wykorzystaniem środków Europejskiego Funduszu Społecznego i Europejskiego Funduszu Rozwoju Regionalnego na lata 2014-2020.
Panel ekspertów, dokona analizy porównawczej wszystkich projektów przekazanych do oceny strategicznej, punktując dodatkowo projekty skierowane do:
- 10% stanowiących osoby zagrożone wielokrotnym wykluczeniem społecznym – 10 pkt
- 11-20% - 15 pkt
- powyżej 20% - 20 pkt
</t>
  </si>
  <si>
    <t>Kryterium będzie weryfikowane na podstawie zapisów we wniosku  pkt. B.11.1. oraz B.11.2. Opis sytuacji problemowej grup docelowych objętych wsparciem oraz opis rekrutacji. Wsparcie w ramach projektu, aby było efektywne, musi koncentrować się wokół określonego, zdiagnozowanego problemu, wspólnego dla wielu rodzin. Zastosowanie tego kryterium jest szczególnie istotne na obszarach rewitalizowanych dużych miast, gdzie kumulują się problemy społeczne charakterystyczne dla wielu rodzin, a pogłębiona diagnoza w tym obszarze pozwoliłaby na  kompleksowe rozwiązywanie problemów takich rodzin, z zastosowaniem wsparcia udzielanego przez różne podmioty. Panel ekspertów, dokona analizy porównawczej wszystkich projektów przekazanych do oceny strategicznej, punktując kompleksowość wsparcia w stosunku do zdiagnozowanych  dysfunkcji rodzin planowanych do objęcia wsparciem. Punktacja  będzie zależała od stopnia kompleksowości  wsparcia podejmowanego w projekcie.</t>
  </si>
  <si>
    <t xml:space="preserve">Ocena projektu nastąpi w oparciu o jego oddziaływanie  na realizację celów rewitalizacji oraz założeń  zidentyfikowanych w odniesieniu do danego obszaru/podobszaru PR w aspekcie społecznym - poprzez dokonanie oceny w jakim stopniu  realizacja projektu przyczyni się do poprawy jakości i warunków życia społeczności  na obszarach OSI  z uwzględnieniem oceny liczby i rodzaju usług udostępnianych w ramach projektu 
Panel ekspertów, dokona analizy porównawczej wszystkich projektów przekazanych do oceny strategicznej, punktując dodatkowo projekty realizujące:
- 2 nowe usługi nierealizowane dotąd na obszarze objętym realizacją projektu – 10 pkt;
- więcej niż dwie nowe usługi nierealizowane dotąd na obszarze objętym realizacją projektu – 20 pkt.
</t>
  </si>
  <si>
    <t>premiujące (3/5pkt)</t>
  </si>
  <si>
    <r>
      <t xml:space="preserve">Kryterium zgodne z rekomendacjami KS.  IZ RPO WSL planuje jeden konkurs na wdrażanie wszystkich 3 programów, beneficjentom pozostawiono wybór czy bedą realizować jeden z programów, czy wszystkie trzy. 
Definicja : Projektodawca deklaruje udzielanie świadczeń zdrowotnych w projekcie na obszarach "białych plam" w zakresie: profilaktyki raka szyjki macicy lub raka piersi lub raka jelita grubego, wskazanych przez Centralny Ośrodek Koordynujący przy Centrum Onkologii-Instytut im. Marii Skłodowskiej-Curie. Szczegółowe listy obszarów  w ramach poszczególnych programów profilaktycznych stanowią  załączniki do Regulamniu konkursu.
Kryterium zostanie zweryfikowane na podstawie deklaracji wnioskodawcy w pkt. B.10 </t>
    </r>
    <r>
      <rPr>
        <i/>
        <sz val="10"/>
        <color rgb="FF000000"/>
        <rFont val="Calibri"/>
        <family val="2"/>
        <charset val="238"/>
        <scheme val="minor"/>
      </rPr>
      <t xml:space="preserve">Uzasadnienie spełnienia kryteriów dostępu, horyzontalnych i dodatkowych </t>
    </r>
    <r>
      <rPr>
        <sz val="10"/>
        <color rgb="FF000000"/>
        <rFont val="Calibri"/>
        <family val="2"/>
        <charset val="238"/>
        <scheme val="minor"/>
      </rPr>
      <t>wniosku,  zgodnie z poniżej wskazanymi kategoriami punktowymi:
• udzielanie świadczeń zdrowotnych na obaszarach "białych plam" (1-3 obszary) wskazanych przez Centrum Onkologii - Instytut im. Marii Skłodowskiej - Curie   – 3 pkt,                                            • udzielanie świadczeń zdrowotnych na obaszarach "białych plam" (powyżej 3 obszarów) wskazanych przez Centrum Onkologii - Instytut im. Marii Skłodowskiej - Curie   – 5 pkt</t>
    </r>
  </si>
  <si>
    <t xml:space="preserve">Kryterium zgodne z rekomendacją KS. Projektodawca jest zobowiązany do zamieszczenia we wniosku deklaracji o udzielaniu usług zdrowotnych w oparciu o Evidence Based Medicine. 
Definicja Evidence Based Medicine: jest to skrupulatne, precyzyjne i roztropne wykorzystywanie w postępowaniu klinicznym najlepszych dostępnych dowodów naukowych dotyczących skuteczności, efektywności i bezpieczeństwa.  Medycyna oparta na faktach umożliwia  klinicystom korzystanie z najlepszej dostępnej wiedzy pochodzącej z systematycznych badań naukowych. 
ZasadaEvidence Based Medicine odnoszą się do sztuki lekarskiej, indywidualnej praktyki lekarskiej, instytucji i całego systemu opieki zdrowotnej, dostępności badań diagnostycznych, leków, zabiegów, umiejętności i doświadczenia lekarza itp., w aspekcie rozpoznania sytuacji klinicznej, ustalenia diagnozy i dostępności opcji postępowania, które zależą od uwarunkowań systemu opieki zdrowotnej.
Kryterium zostanie zweryfikowane na podstawie deklaracji wnioskodawcy wskazanej w pkt. B.10 Uzasadnienie spełnienia kryteriów dostępu, horyzontalnych i dodatkowych wniosku.
</t>
  </si>
  <si>
    <t xml:space="preserve">Kryterium zgodne z rekomendacją KS. Projektodawca jest zobowiązany do zamieszczenia we wniosku deklaracji o udzielaniu usług zdrowotnych w oparciu o Evidence Based Medicine. 
Definicja Evidence Based Medicine: jest to skrupulatne, precyzyjne i roztropne wykorzystywanie w postępowaniu klinicznym najlepszych dostępnych dowodów naukowych dotyczących skuteczności, efektywności i bezpieczeństwa.  Medycyna oparta na faktach umożliwia  klinicystom korzystanie z najlepszej dostępnej wiedzy pochodzącej z systematycznych badań naukowych. 
ZasadaEvidence Based Medicine odnoszą się do sztuki lekarskiej, indywidualnej praktyki lekarskiej, instytucji i całego systemu opieki zdrowotnej, dostępności badań diagnostycznych, leków, zabiegów, umiejętności i doświadczenia lekarza itp., w aspekcie rozpoznania sytuacji klinicznej, ustalenia diagnozy i dostępności opcji postępowania, które zależą od uwarunkowań systemu opieki zdrowotnej.
Kryterium zostanie zweryfikowane na podstawie deklaracji wnioskodawcy wskazanej w pkt. B.10 Uzasadnienie spełnienia kryteriów dostępu, horyzontalnych i dodatkowych wniosku.
</t>
  </si>
  <si>
    <t>Konkurs przewiduje wdrażanie dwóch regionalnych programów polityki zdrowotnej z zakresie wczesnego wykrywania wad rozwojowych u dzieci w województwie śląskim. Alokacja wskazana w Planie Działania zostanie podzielona na pule przeznaczone na wdrażanie każdego z programów w regulaminie konkursu. 
Szczegółowe uzasadnienie realizacji programów w tematyce wczesnego wykrywania wad postawy oraz poprawy opieki nad matką i dzieckiem, zostało zawarte z załączonych fiszkach programów, jednocześnie jest ono zgodne z założeniami oraz sytuacją problemową opisaną w RPO WSL 2014-2020.</t>
  </si>
  <si>
    <t>1.1/2017</t>
  </si>
  <si>
    <t>Aleksandra Skowronek, Wicemarszałek Województwa Śląskiego, 
tel. 032 20 78 287, 288, a.skowronek@slaskie.pl</t>
  </si>
  <si>
    <t>Aleksandra Marciniak - Kleszcz, tel. 032 77 40 323, amarciniak@slaskie.pl
Piotr Heliński, tel. 032 77 40 727, phelinski@slaskie.pl
Katarzyna Dramska, tel. 032 77 99 134, kdramska@slaskie.pl</t>
  </si>
  <si>
    <t>RPOWSL.2.P.1</t>
  </si>
  <si>
    <t>Narzędzie 26_x000D_
Narzędzie 27</t>
  </si>
  <si>
    <t>Śląska Cyfrowa Platforma Medyczna eCareMed</t>
  </si>
  <si>
    <t>II/III kwartał 2017</t>
  </si>
  <si>
    <t>RPOWSL.10.K.1.</t>
  </si>
  <si>
    <t>Narzędzie 13_x000D_
Narzędzie 16</t>
  </si>
  <si>
    <t>I kwartał 2017</t>
  </si>
  <si>
    <t>Przedmiotem konkursu będą projekty inwestycyjne ukierunkowane na poprawę jakości i dostępności do świadczeń ochrony zdrowia, polegające na pracach remontowo-budowlanych, zakupie aparatury, sprzętu medycznego i wyposażenia.</t>
  </si>
  <si>
    <t>Kryterium zostało wprowadzone w związku ze specyfiką konkursu tzn. przewiduje on możliwość realizacji projektów na realizację usług społecznych jak i zdrowotnych. IZ, na podstawie doświadczenia z ogłoszonego w 2016 roku konkursu w ramach ZIT, dostrzega potrzebę zachęcenia beneficjentów do wdrażania projektów, zakładających świadczenie usług zdrowotnych, w tym mając na uwadze realizację wskaźników wynikających z Porozumienia zawartego z IP ZIT.
Definicja: Projektodawca deklaruje, że projekt przewiduje świadczenie usług zdrowotnych wraz ze wskazaniem rodzaju usług oraz grupy docelowej, która będzie objęta wsparciem w przedmiotowym zakresie.
Kryterium zostanie zweryfikowane na podstawie deklaracji wnioskodawcy wskazanej w pkt. B.10 Uzasadnienie spełnienia kryteriów dostępu, horyzontalnych i dodatkowych oraz informacji zawartych w pkt B.11 Uzasadnienie potrzeby realizacji projektu w odniesieniu do grupy docelowej oraz C.1 Zadania w projekcie (zakres rzeczowy) wniosku.</t>
  </si>
  <si>
    <t>RPOWSL.10.K.1</t>
  </si>
  <si>
    <t>X Rewitalizacja oraz infrastruktura społeczna i zdrowotna</t>
  </si>
  <si>
    <t>10.1 Infrastruktura ochrony zdrowia</t>
  </si>
  <si>
    <t>Aleksandra Marciniak - Kleszcz, Wydział Europejskiego Funduszu Rozwoju Regionalnego, Referat Oceny Projektów, Główny Specjalista, 032 77 40 323</t>
  </si>
  <si>
    <t xml:space="preserve">Konkurs w zakresie działania 10.1 Infrastruktura ochrony zdrowia </t>
  </si>
  <si>
    <t>podmioty wykonujące działalność lecznicza w rozumieniu ustawy o działalności leczniczej, posiadające osobowość prawną lub zdolność prawną lub zdolność prawną, udzielające świadczeń opieki zdrowotnej finansowanych ze środków publicznych</t>
  </si>
  <si>
    <t>jednostki samorządu terytorialnego, ich związki i stowarzyszenia</t>
  </si>
  <si>
    <t>projekty inwestycyjne ukierunkowane na poprawę jakości i dostępności do świadczeń ochrony zdrowia, polegające na pracach remontowo-budowlanych, zakupie aparatury, sprzętu medycznego i wyposażenia.</t>
  </si>
  <si>
    <t>Narzędzie 13 Wsparcie regionalnych podmiotów leczniczych udzielających świadczeń zdrowotnych na rzecz osób dorosłych, dedykowanych chorobom, które są istotną przyczyną dezaktywizacji zawodowej (roboty budowalne, doposażenie) [R]
Narzędzie 16: Wsparcie regionalnych podmiotów leczniczych udzielających świadczeń zdrowot-nych w zakresie ginekologii, położnictwa, neonatologii, pediatrii oraz innych jednostek zajmujących się leczeniem dzieci (roboty budowlane, doposażenie) [R]</t>
  </si>
  <si>
    <r>
      <t xml:space="preserve">
W ramach konkursu wspierane będą projekty, których zasadność wynika z opublikowanych dla województwa Śląskiego map potrzeb zdrowotnych: 
1. Mapa potrzeb zdrowotnych w zakresie onkologii dla województwa śląskiego
2. Mapa potrzeb zdrowotnych w zakresie kardiologii dla województwa śląskiego 
3. Mapa potrzeb zdrowotnych w zakresie lecznictwa szpitalnego dla województwa śląskiego 
</t>
    </r>
    <r>
      <rPr>
        <sz val="8"/>
        <rFont val="Calibri"/>
        <family val="2"/>
        <charset val="238"/>
        <scheme val="minor"/>
      </rPr>
      <t xml:space="preserve">
Z prognozy potrzeb zdrowotnych w zakresie onkologii wynika m.in.,  iż w województwie śląskim nowotwory płuc to najczęstsza przyczyna zgonów wśród zgonów spowodowanych przez nowotwory. Kolejnymi nowotworami będącymi najczęstszą przyczyną zgonów wśród nowotworów to: rak piersi, nowotwór dolnego odcinka układu pokarmowego oraz nowotwór złośliwy gruczołu krokowego. Ze wzgledu na fakt, iż w zakresie chirurgii radykalnej zależność pomiędzy liczbą zabiegów chirurgicznych wykonywanych rocznie w szpitalu, a efektywnością tych zabiegów stanowi istotną przesłankę związaną z jakością leczenia zgodnie z wnioskami z map potrzeb zdrowotnych w wojewodztwie sląskim identyfikuje się konieczność centralizacji radykalnego leczenia chirurgicznego, które jest niezbędne do zapewnienia odpowiedniego poziomu bezpieczeństwa pacjenta dlatego też maksymalna liczba umów na udzielanie świadczeń w zakresie „skojarzony pakiet onkologiczny” w 2016 r. powinna być zmniejszona w niektórych zakresach stosunku do roku 2015 i nie powinna być większa niż: 20 – w zakresie położnictwo i ginekologia; 6 – otolaryngologia; 3 – neurochirurgia. Reasumując zgodnie z  mapą onkologiczną Łączne zapotrzebowanie na hospitalizację celem wykonania zabiegów chirurgicznych, uznanych jako radykalne wzrośnie z poziomu ok. 9,6 tys. W roku 2016 do poziomu ok. 10,4 tys. w 2029 roku.
Jak wynika z map w  zakresie chemioterapii w województwie śląskim  funkcjonuje ok.  38 podmiotów realizujących świadczenia chemioterapii. Jak wynika z map w tym zakresie do roku 2029 - w wariancie maksymalnym -pojawi się miejsce na rynku zdrowia na 11 nowych ośrodków realizujących świadczenia chemioterapii. Część wzrostu powinna zostać pokryta przez rozbudowę i optymalizację struktury realizowanych świadczeń w dotychczas istniejących ośrodkach. W wariancie minimalnym do roku 2029 nie pojawi się zapotrzebowanie na nowe ośrodki. Zgodnie z mapą onkologiczną w zakresie radioterapii w województwie śląskim powinno być zainstalowanych 29 przyspieszaczy liniowych tj. 10 w Gliwicach (ilość bez zmian); 6 w Katowicach (należy dążyć do uzyskania kontraktu z NFZ dla tych świadczeniobiorców gdzie były zainstalowane przyspieszacze bez kontraktu), 5 w Bielsku – Białej (wzrost o 1), 4 w Częstochowie (wzrost o 2) oraz 4 w Dąbrowie Górniczej (wzrost o 2 + uzyskanie kontraktu z NFZ na już zainstalowane akceleratory). </t>
    </r>
    <r>
      <rPr>
        <b/>
        <sz val="8"/>
        <rFont val="Calibri"/>
        <family val="2"/>
        <charset val="238"/>
        <scheme val="minor"/>
      </rPr>
      <t xml:space="preserve">           </t>
    </r>
    <r>
      <rPr>
        <b/>
        <sz val="8"/>
        <color theme="1"/>
        <rFont val="Calibri"/>
        <family val="2"/>
        <charset val="238"/>
        <scheme val="minor"/>
      </rPr>
      <t xml:space="preserve">                       
</t>
    </r>
    <r>
      <rPr>
        <sz val="8"/>
        <rFont val="Calibri"/>
        <family val="2"/>
        <charset val="238"/>
        <scheme val="minor"/>
      </rPr>
      <t>Z Mapy potrzeb zdrowotnych dla województwa śląskiego w zakresie kardiologii wynika, m.in, iż śmiertelność wśród pacjentów nierehabilitowanych była wyraźnie wyższa od śmiertelności w grupie rehabilitowanych. W związku z powyższym ważnym w zakresie kardiologii jest by rehabilitację kardiologiczną wykonywać częściej oraz by częściej rehabilitować osoby starsze, z których mniejsza część korzysta z tego typu świadczeń, a w przypadku których również występuje wykazana zależność niższej śmiertelności wśród rehabilitowanych. Ponadto mapa potrzeb kardiologicznych wwynika, iż w regionie spadać będzie liczba dzieci urodzonych z wrodzonymi wadami serca. Obecnie potrzeby pacjentów są zabezpieczone przez znajdujące się na terenie województwa ośrodki kardiochirurgii dziecięcej, a prognozy demograficzne i epidemiologiczne nie wskazują na potrzebę budowy nowego ośrodka w przyszłości.
Mapa potrzeb zdrowotnych w zakresie lecznictwa szpitalnego wskazuje, iż w województwie śląskim średnio na jeden stół wykonywanych jest ok. 650 operacji, czyli o 5 (0,76%) mniej niż średnio w Polsce. W porównaniu do całego kraju województwo śląskie cechowało się najwyższą nadwyżką ważonej ryzykiem śmiertelności pooperacyjnej w przypadku kompleksowych zabiegów w grupie chorób naczyń zakaźnych (o 45%) oraz w grupie chorób układu oddechowego (o 43%). Identyfikuje się duże zróżnicowanie mediany czasu pobytu na poszczególnych oddziałach, jak również konieczność zracjonalizowania liczby łóżek na oddziałach. Ponadto, analiza funkcjoniwania oddziałów wykazała, iż należy dążyć do koncentracji wykonywania zabiegów o kompleksowym charakterze.</t>
    </r>
    <r>
      <rPr>
        <b/>
        <sz val="8"/>
        <color theme="9" tint="-0.499984740745262"/>
        <rFont val="Calibri"/>
        <family val="2"/>
        <charset val="238"/>
        <scheme val="minor"/>
      </rPr>
      <t xml:space="preserve">
</t>
    </r>
  </si>
  <si>
    <r>
      <rPr>
        <b/>
        <u/>
        <sz val="10"/>
        <rFont val="Calibri"/>
        <family val="2"/>
        <charset val="238"/>
        <scheme val="minor"/>
      </rPr>
      <t>151 814 533,38 zł</t>
    </r>
    <r>
      <rPr>
        <sz val="10"/>
        <rFont val="Calibri"/>
        <family val="2"/>
        <charset val="238"/>
        <scheme val="minor"/>
      </rPr>
      <t xml:space="preserve"> = 123 664 983,38  zł (28 555 426,00 EURO [PLN/EUR ok. 4,3307]) + 28 149 550,00 zł POZ/AOS (6 500 000 EURO  [PLN/EUR ok. 4,3307])</t>
    </r>
  </si>
  <si>
    <t>Liczba wspartych podmiotów leczniczych</t>
  </si>
  <si>
    <t>szt.</t>
  </si>
  <si>
    <t>nakłady inwestycyjne na zakup aparatury medycznej</t>
  </si>
  <si>
    <t>zł</t>
  </si>
  <si>
    <t xml:space="preserve">ludność objęta ulepszonymi usługami zdrowotnymi </t>
  </si>
  <si>
    <t xml:space="preserve">Zgodnie z załącznikiem </t>
  </si>
  <si>
    <t>będziński_x000D_
bielski (śląski)_x000D_
m. Bielsko-Biała_x000D_
m. Bytom_x000D_
m. Chorzów_x000D_
cieszyński_x000D_
m. Częstochowa_x000D_
częstochowski_x000D_
m. Dąbrowa Górnicza_x000D_
m. Gliwice_x000D_
gliwicki_x000D_
m. Jastrzębie-Zdrój_x000D_
m. Jaworzno_x000D_
m. Katowice_x000D_
kłobucki_x000D_
lubliniecki_x000D_
mikołowski_x000D_
m. Mysłowice_x000D_
myszkowski_x000D_
m. Piekary Śląskie_x000D_
pszczyński_x000D_
raciborski_x000D_
m. Ruda Śląska_x000D_
rybnicki_x000D_
m. Rybnik_x000D_
m. Siemianowice Śląskie_x000D_
m. Sosnowiec_x000D_
m. Świętochłowice_x000D_
tarnogórski_x000D_
m. Tychy_x000D_
tyski_x000D_
wodzisławski_x000D_
m. Zabrze_x000D_
zawierciański_x000D_
m. Żory_x000D_
żywiecki</t>
  </si>
  <si>
    <t>Kwalifikowalność przedmiotowa projektu</t>
  </si>
  <si>
    <t>formalne</t>
  </si>
  <si>
    <t>Właściwe przygotowanie wniosku o dofinansowanie projektu (Wniosek i załączniki są przygotowane zgodnie z instrukcją wypełniania wniosku o dofinansowanie projektu. Załączniki są aktualne, zgodne z prawem unijnym i krajowym, właściwe zakresem.)</t>
  </si>
  <si>
    <t>II.3: Zgodnie z pkt. I.7, projekt posiada OCI, którą załącza się:
- w przypadku projektu pozakonkursowego - do fiszki projektu przedkładanej do zatwierdzenia przez Komitet Sterujący oraz wniosku o dofinansowanie
- w przypadku konkursu - do wniosku o dofinansowanie.</t>
  </si>
  <si>
    <t xml:space="preserve">formalne </t>
  </si>
  <si>
    <t>merytoryczne 0/1</t>
  </si>
  <si>
    <t>I.5: Projekty są wybierane z uwzględnieniem danych zawartych we właściwych mapach lub danych źródłowych do ww. map dostępnych na internetowej platformie danych Baza Analiz Systemowych i Wdrożeniowych udostępnionej przez Ministerstwo Zdrowia[1] lub na podstawie sprawozdawczości Narodowego Funduszu Zdrowia za ostatni rok sprawozdawczy, o ile dane wymagane do oceny projektu nie zostały uwzględnione w obowiązującej mapie. </t>
  </si>
  <si>
    <t xml:space="preserve">II.2: Zgodnie z pkt. I.4 projekt jest zgodny z właściwa mapa potrzeb zdrowotnych. Zgodność z właściwą mapa potrzeb zdrowotnych oceniana jest przez Komisję Oceny Projektów na podstawie uzasadnienia wnioskodawcy zawartego we wniosku o dofinansowanie oraz OCI 
</t>
  </si>
  <si>
    <t>Czy projekt jest zgodny z dokumentami strategicznymi w obszarze zdrowia</t>
  </si>
  <si>
    <t>II. 4. 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</si>
  <si>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Potencjał organizacyjno - instytucjonalny Beneficjenta</t>
  </si>
  <si>
    <t>merytoryczne punktowane skala punktowa 0-4</t>
  </si>
  <si>
    <t>W ramach kryterium oceniane będzie, czy projekt pod względem organizacji struktury medycznej i kadrowej podmiotu leczniczego jest wykonalny, realny i efektywny kosztowo, biorąc pod uwagę założenia co do osiągnięcia wartości wskaźników. Przykładowo, analizowane będzie, czy w placówce jest odpowiednia kadra, dysponująca kwalifikacjami do obsługi sprzętu medycznego/ do udzielania danych świadczeń medycznych, które są przedmiotem projektu. Kryterium ocenia adekwatność inwestycji co do rzeczywistego zapotrzebowania i wykorzystania sprzętu w danej placówce (aby uniknąć sytuacji, kiedy przedmiot projektu jest niewykorzystany ze względu na braki organizacyjno - kadrowe). Weryfikowane będzie czy: - posiadane kadry gwarantujące wykonalność projektu i dysponujące kwalifikacjami do obsługi sprzętu/do udzielania danych świadczeń medycznych; - posiadane zaplecze techniczne, sprzętowe gwarantuje wykonalność projektu;
- zasadne jest realizowanie projektu z punktu widzenia faktycznej możliwości wykorzystania przez Wnioskodawcę powstałej w wyniku projektu infrastruktury/sprzętu w procesie leczenia (wytworzona infrastruktura, w tym ilość, parametry wyrobu medycznego muszą być adekwatne do zakresu udzielanych przez podmiot świadczeń opieki zdrowotnej lub, w przypadku poszerzania oferty medycznej, odpowiadać na zidentyfikowane deficyty podaży świadczeń); 
- Wnioskodawca posiada doświadczenie w realizacji projektów.</t>
  </si>
  <si>
    <t>II.5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</si>
  <si>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 xml:space="preserve">II.6: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</si>
  <si>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Poprawa dostępności i jakości świadczeń ochrony zdrowia</t>
  </si>
  <si>
    <t>merytoryczne punktowane skala punktowa: 0-4</t>
  </si>
  <si>
    <t>W ramach kryterium oceniane będzie czy projekt pozytywnie wpływa na poprawę dostępu do świadczeń opieki zdrowotnej. Oceniany będzie stopień, w jakim projekt przyczynia się do zwiększenia dostępności do wysokiej jakości opieki zdrowotnej, w tym również poprzez działania projakościowe (standardy opieki, monitorowanie potrzeb zdrowotnych, wprowadzanie rozwiązań służących efektywnej koordynacji procesu leczenia). Czy realizacja projektu wpływa na poprawę warunków leczenia i przekłada się na zwiększenie dostępu do wysokiej jakości usług medycznych w zdiagnozowanych obszarach deficytowych (w oparciu o wskaźnik "rezultatu" w URPO); w szczególności - czy realizacja projektu faktycznie przełoży się na zmniejszenie kolejek oczekujących na dane świadczenie medyczne, zmniejszy się czas oczekiwania na dane świadczenie medyczne etc. Działania prowadzone przez świadczeniodawcę powinny być nakierowane na wynik (outcome) i efektywność prowadzonej działalności leczniczej. Oceniane będzie zwiększenie dostępności do  świadczeń zdrowotnych mierzone poprzez m.in. odniesienie się do stopnia wykorzystania łóżek szpitalnych, oczekiwanego skrócenie czasu hospitalizacji, poprawa wskaźnika "przelotowości" tj. liczby osób leczonych w ciągu 1 roku na 1 łóżko szpitalne.</t>
  </si>
  <si>
    <t>wpływ projektu na poprawę efektywności całościowego procesu leczenia pacjenta</t>
  </si>
  <si>
    <t>merytoryczne punktowane 
skala punktowa:0-4</t>
  </si>
  <si>
    <t>W ramach kryterium weryfikowany będzie wpływ realizacji projektu na wzrost efektywności całościowego procesu leczenia. Ocenie podlegać będzie wpływ realizacji projektu na koordynację procesu leczenia w ujęciu wertykalnym (koordynacja działań między poszczególnymi świadczeniodawcami różnych szczebli opieki w oparciu o model zarządzania przypadkiem chorobowym)  i horyzontalnym (koncentracja na pacjencie, a nie na chorobie).  Weryfikacji będzie zatem podlegać, to czy Wnioskodawca zakłada  integrację POZ i AOS z leczeniem szpitalnym, jak również zaakcentowanie roli lekarza POZ jako kierującego (gatekeeper). Weryfikacji podlegać będzie również, czy  w projekcie uwzględniono zasadę wielospecjalistycznego podejścia" (czyli udział wszystkich niezbędnych specjalistów na etapie rozpoznawania, leczenia i prowadzenia rehabilitacji oraz obserwacji po leczeniu.  Weryfikowane będzie również koordynacja i kompleksowość procesu opieki na pacjentem w czasie, obejmująca nie tylko etap terapii, ale wszystkie etapy procesu medycznego, w tym profilaktykę, leczenie, kontynuacja leczenia w warunkach ambulatoryjnych, rehabilitacja, system wizyt kontrolnych.</t>
  </si>
  <si>
    <t xml:space="preserve">III.6: Kryteria premiują projekty realizowane przez podmioty posiadające wysoką efektywność finansową. </t>
  </si>
  <si>
    <t>zgodność projektu ze strategicznym podejściem wspierania sektora ochrony zdrowia</t>
  </si>
  <si>
    <t>merytoryczne punktowane
skala punktowa 0-4</t>
  </si>
  <si>
    <t>III. 4. Kryteria dotyczące oddziałów o charakterze zabiegowym premiują projekty dotyczące oddziałów, w których udział świadczeń zabiegowych w we wszystkich świadczeniach udzielanych na tym oddziale wynosi powyżej 75%.</t>
  </si>
  <si>
    <t>Zgodność projektu z wymogami specyficznymi dla danej formy opieki</t>
  </si>
  <si>
    <t>IV.6: Kryteria premiują projekty zakładające działania przyczyniające się do spadku ryzyka wystąpienia zakażeń szpitalnych na oddziałach lub innych jednostkach organizacyjnych szpitala objętych zakresem projektu – dotyczy szpitali.</t>
  </si>
  <si>
    <t>III.11: Kryteria premiują projekty, które przyczyniają się do koncentracji wykonywania zabiegów kompleksowych ,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t>
  </si>
  <si>
    <t>III.9: Kryteria dotyczące projektów w zakresie kardiologii premiują projekty, które zakładają wsparcie w zakresie zwiększenia dostępu do rehabilitacji kardiologicznej.</t>
  </si>
  <si>
    <t>III.12 Kryteria premiują projekty przyczyniające się do zwiększenia jakości lub dostępności do diagnozy i terapii pacjentów w warunkach ambulatoryjnych.</t>
  </si>
  <si>
    <t>IV.9. Kryteria premiują projekty zakładające doposażenie lub modernizację infrastruktury Bloku Operacyjnego przepisów celu zwiększenia jakości i bezpieczeństwa realizowanych świadczeń – dotyczy szpitali.</t>
  </si>
  <si>
    <t>Komplementarność</t>
  </si>
  <si>
    <t>Kryterium merytoryczne dodatkowe
(spełnienie pozwala na dodanie 0,2 pkt)</t>
  </si>
  <si>
    <t>Komplementarność to stan powstały na skutek podejmowanych, uzupełniających się wzajemnie działań/projektów, które są skierowane na osiągniecie wspólnego lub takiego samego celu.
Projekt może wykazywać komplementarność problemową, geograficzną, sektorową. Ekspert ocenia, jaka jest zależność między projektami uznanymi przez Wnioskodawcę za komplementarne (wykorzystywanie rezultatów, wykorzystywanie przez tych samych użytkowników) oraz na wskazaniu efektów synergii.</t>
  </si>
  <si>
    <t>Zielone zamówienia publiczne</t>
  </si>
  <si>
    <t>Zielone zamówienia publiczne oznaczają politykę, w ramach której zamawiający włącza kryteria i/lub wymagania ekologiczne do procesu zakupów (procedur udzielania zamówień publicznych) i poszukuje rozwiązań ograniczających negatywny wpływ produktów/usług na środowisko oraz uwzględniających cały cykl życia produktów, a poprzez to wpływa na rozwój i upowszechnienie technologii środowiskowych.
W ramach kryterium oceniane będzie zastosowanie „zielonych zamówień publicznych” w postępowaniach zakończonych. Opis zamówienia uwzględniający kwestię „zielonych zamówień publicznych” (np. odwołanie do aspektów/kryteriów środowiskowych /m.in. energooszczędności, surowców odnawialnych i z odzysku, niskiej emisji, niskiego poziomu odpadów/) powinien zostać zawarty w module Rejestr postępowań / zamówień LSI.</t>
  </si>
  <si>
    <t>Realizacja projektu w partnerstwie</t>
  </si>
  <si>
    <t>Projekty realizowane w partnerstwie otrzymują dodatkowe punkty.</t>
  </si>
  <si>
    <t>optymalizacja wykorzystania posiadanych zasobów infrastrukturalnych</t>
  </si>
  <si>
    <t xml:space="preserve">W ramach kryterium weryfikowane będzie, na ile projekt efektywnie wykorzystuje posiadaną już bazę  szpitalną/łóżkową/sprzętową/kadrową/ infrastrukturalną. Wnioskodawca będzie zobligowany do przedstawienia analizy planowanego wykorzystania powstałej w ramach projektu infrastruktury w ramach prowadzonej działalności leczniczej w stosunku do już posiadanej. </t>
  </si>
  <si>
    <t>Powyższy zestaw krtyeriów obejmuje kryteria merytoryczne specyficzne. W ramach systemu oceny, każdy projekt poddawany jest w pierwszej kolejności ocenie pod kątem spełniania kryteriów formalnych a następnie merytorycznych ogólnych, na które skladają się nastepujące kryteria:</t>
  </si>
  <si>
    <t>Realność wskaźników</t>
  </si>
  <si>
    <t>merytoryczne - zerojedynkowe (dostępu)</t>
  </si>
  <si>
    <t>Ekspert weryfikuje, czy zaplanowane do osiągnięcia w projekcie efekty w postaci wskaźników są możliwe do zrealizowania przy pomocy działań zaplanowanych w projekcie. Kryterium nie jest spełnione kiedy ekspert uzna, że oszacowane wartości wskaźników są zbyt wysokie lub zakres działań jest niewystarczający do ich osiągnięcia w zadeklarowanej wartości</t>
  </si>
  <si>
    <t>Właściwie przygotowana analiza finansowa i ekonomiczna
projektu</t>
  </si>
  <si>
    <t>Ekspert, na podstawie informacji podanych w tabelach finansowych oraz w opisie zawartym w części B wniosku, weryfikuje adekwatność i poprawność przyjętych założeń, danych wejściowych oraz przepływów finansowych generowanych przez projekt. Analiza powinna uwzględniać uwarunkowania rynkowe danej branży oraz specyfikę projektu ujmując ilościowe i jakościowe skutki realizacji projektu w oparciu o  wszystkie istotne środowiskowe, gospodarcze i społeczne efekty prezentując je, jeżeli to możliwe w kategoriach ilościowych</t>
  </si>
  <si>
    <t xml:space="preserve">Trwałość rezultatów projektu </t>
  </si>
  <si>
    <t xml:space="preserve">Ekspert weryfikuje, czy Wnioskodawca posiada zdolność do utrzymania rezultatów projektu pod względem organizacyjnym, finansowym i technicznym. </t>
  </si>
  <si>
    <t xml:space="preserve">Poprawność oszacowania budżetu inwestycyjnego projektu </t>
  </si>
  <si>
    <t>merytoryczne - punktowane (premiujące)</t>
  </si>
  <si>
    <t xml:space="preserve">Ekspert weryfikuje czy wydatki zastały zaplanowane/poniesione z uwzględnieniem:
a) niezbędności i adekwatności do zaplanowanych rezultatów
b)uzyskiwania najlepszych efektów z danych nakładów,
c) optymalnego doboru metod i środków służących osiągnięciu założonych celów;
 d) w sposób umożliwiający terminową realizację zadań;
 e) w wysokości i terminach wynikających z wcześniej zaciągniętych zobowiązań
</t>
  </si>
  <si>
    <t>Zasadność przedstawionych w projekcie danych  określonych w analizie finansowej i ekonomicznej</t>
  </si>
  <si>
    <t>Ekspert, na podstawie informacji podanych w tabelach finansowych oraz w opisie zawartym w części B wniosku, weryfikuje adekwatność i poprawność przyjętych założeń, danych wejściowych oraz operacyjnych przepływów finansowych generowanych przez projekt. Analiza powinna uwzględniać uwarunkowania rynkowe danej branży oraz specyfikę projektu zarówno w kontekście analizy finansowej jak i ekonomicznej.</t>
  </si>
  <si>
    <t xml:space="preserve">Wpływ na wskaźniki RPO w zakresie EFRR </t>
  </si>
  <si>
    <t>Ekspert weryfikuje relację wartości kosztu jednostkowego wskaźnika (wartość efektu/PLN) określoną dla projektu do wartości przyjętej przy wyznaczeniu oczekiwanej wartości wskaźnika dla RPO WSL 2014-2020. Wartość kosztu jednostkowego dla wskaźnika  określona zostanie w regulaminie danego naboru. Pod uwagę brane są w pierwszej kolejności wskaźniki do „ram wykonania”.  Jeżeli dla działania/poddziałania nie określono takich wskaźników, pod uwagę brany jest wskaźnik, którego koszt jednostkowy jest najmniej korzystny w odniesieniu do przyjętego do szacowania wskaźników w RPO WSL 2014-2020. Wskaźnik kosztu jednostkowego odnosi się do wartości dofinansowania kosztów związanych z osiągnięciem wskaźnika.</t>
  </si>
  <si>
    <t>Efektywność projektu</t>
  </si>
  <si>
    <t>Ekspert na podstawie dostępnych aktów prawnych oraz doświadczenia i specjalistycznej wiedzy weryfikuje, czy planowane efekty są proporcjonalne w stosunku do planowanych do poniesienia lub zaangażowania nakładów inwestycyjnych, zasobów infrastrukturalnych, ludzkich, etc. Ocenie podlegać będzie nie tylko kwestia ilościowa efektów projektu, wykazanych np. w postaci liczby uzyskanych produktów/rezultatów, ale również kwestia jakościowa otrzymanych produktów/ rezultatów (w tym m.in.: dodatkowy efekt projektu, wartość merytoryczna projektu, efektywność wydatków projektu przy zachowaniu wysokiej jakości).</t>
  </si>
  <si>
    <t>Stopień przygotowania inwestycji do realizacji</t>
  </si>
  <si>
    <t>Ekspert weryfikuje formalno-prawną gotowość projektu do realizacji poprzez ocenę dołączonych na etapie składania wniosku dokumentów w postaci zezwolenia na inwestycję, zabezpieczenia środków finansowych na realizację inwestycji, przeprowadzenia postępowań o udzielenie zamówienia publicznego</t>
  </si>
  <si>
    <t>Informacja o całości systemu oceny zawarta jest w załaczniku nr 3 do SZOOP RPO WSL</t>
  </si>
  <si>
    <t>Rekomendacje nie uwzględnione w systemie oceny:</t>
  </si>
  <si>
    <t>III.3: Kryteria premiują projekty realizowane przez podmioty posiadające zatwierdzony przez podmiot tworzący program restrukturyzacji, zawierający działania prowadzące do poprawy ich efektywności - dotyczy szpitali</t>
  </si>
  <si>
    <r>
      <t xml:space="preserve">Wskazaną rekomendację nie uwzględniono w systemie oceny. Odstapiono od obarczania wnioskodawców koniecznością tworzenia lub  aktualizacji już posiadanych programów restrukturyzacji, zawierających działania prowadzące do poprawy efektywności funkcjonowania tych placówek. Wymóg dostarczania zatwierdzonych przez podmiot tworzący programów restrukturyzacji wydaje się być dodatkowym obciążeniem dla aplikujących.  Wnioskodawcy będa zobligowani do opisu we wniosku o dofinansowanie projektu wszelkich działań, podejmowanych w wyniku realizacji projektu, które przełożą się na poprawę dostepności i jakości świadczeń, również w ujęciu poprawy rozwiązań organizacyjną-zarządczych jednostki. Należy zaznaczyć, iż kwestię związane z restrukturyzacją będą przedmiotem oceny w ramach innego kryterium merytorycznego, tj. Zgodność projektu ze strategicznym podejściem wspierania sektora ochrony zdrowia, gdzie projekt może otrzymać punkt za: "działania konsolidacyjne i inne formy współpracy podmiotów leczniczych, a także w zakresie reorganizacji i </t>
    </r>
    <r>
      <rPr>
        <u/>
        <sz val="10"/>
        <rFont val="Arial"/>
        <family val="2"/>
        <charset val="238"/>
      </rPr>
      <t>restrukturyzacji wewnątrz podmiotów leczniczych</t>
    </r>
    <r>
      <rPr>
        <sz val="10"/>
        <rFont val="Arial"/>
        <family val="2"/>
        <charset val="238"/>
      </rPr>
      <t xml:space="preserve"> w celu maksymalizacji wykorzystania infrastruktury, w tym sąsiadującej oraz stopnia jej dostosowania do istniejących deficytów".Tak więc system oceny przewiduje punkt za działania restrukturyzacyjne. W celu eliminacji dublowania punktów za te same elementy oceny, odstąpiono od bezpośredniego zastosowania przedmiotowej rekomendacji, uznając tym samym, iż istota zagadnienia została wskazana w kryterium "Zgodność projektu ze strategicznym podejściem wspierania sektora ochrony zdrowia". </t>
    </r>
  </si>
  <si>
    <t>III.7: Kryteria dotyczące projektów w zakresie onkologii premiują projekty realizowane przez podmioty, które zapewniają lub będą zapewniać najpóźniej w kolejnym okresie kontraktowania świadczeń opieki zdrowotnej po zakończeniu realizacji projektu, kompleksowa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</si>
  <si>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 xml:space="preserve">Element kompleksowości opieki medycznej będzie przedmiotem analizy w ramach kryterium: Wpływ projektu na poprawę efektywności całościowego procesu leczenia pacjenta. Z opisu tego kryterium wynika, iż brane pod uwage będą takie aspekty tego zagadnienia, jak koordynacja i kompleksowość procesu opieki na pacjentem w czasie, obejmująca nie tylko etap terapii, ale wszystkie etapy procesu medycznego, w tym profilaktykę, leczenie, kontynuacja leczenia w warunkach ambulatoryjnych, rehabilitacja, system wizyt kontrolnych. Tak więc kwestie związane z koordynacją i zapewnieniem kompleksowej opieki medycznej, będą mogły być wykazane przez wsyzstkich tych Wnioskodawców, którzy takie działania realizują i punktowane na ocenie merytorycznej. Wprowadzenie dodatkowego kryterium, które premiowałoby tylko kompleksową opiekę onkologiczną lub kardiologiczną - mogłoby się spotkać z zarzutem nierównego - w kontekście systemu kryteriów  - mechanizmu weryfikacji projektów.  </t>
  </si>
  <si>
    <t>III.10: Kryteria dotyczące projektów w zakresie kardiologii premiują projekty realizowane przez podmioty, które zapewniają lub będą zapewniać najpóźniej w kolejnym okresie kontraktowania świadczeń opieki zdrowotnej po zakończeniu realizacji projektu, kompleksową opiekę kardiologiczną rozumianą jako udzielanie świadczeń finansowanych ze środków publicznych w ramach posiadanego:
- oddziału rehabilitacji kardiologicznej/oddziału dziennego rehabilitacji kardiologicznej, lub
- pracowni elektrofizjologii wykonującej leczenie zaburzen rytmu, lub
- oddziału kardiochirurgii, gdzie wykonywane sa wysokospecjalistyczne świadczenia opieki zdrowotnej w co najmniej 2 zakresach spośród zakresów wymienionych w lp. 7-13 załącznika do rozporządzenia Ministra Zdrowia z dnia 12 listopada 2015 r. w sprawie świadczeń gwarantowanych z zakresu świadczeń wysokospecjalistyczncyh oraz warunków ich realizacji (Dz. U. z 2015 r., poz. 1958).</t>
  </si>
  <si>
    <t xml:space="preserve">Element kompleksowości opieki medycznej będzie przedmiotem analizy w ramach kryterium: Wpływ projektu na poprawę efektywności całościowego procesu leczenia pacjenta. Z opisu tego kryterium wynika, iż brane pod uwage będą takie aspekty tego zagadnienia, jak koordynacja i kompleksowość procesu opieki na pacjentem w czasie, obejmująca nie tylko etap terapii, ale wszystkie etapy procesu medycznego, w tym profilaktykę, leczenie, kontynuacja leczenia w warunkach ambulatoryjnych, rehabilitacja, system wizyt kontrolnych. Tak więc kwestie związane z koordynacją i zapewnieniem kompleksowej opieki medycznej, będą mogły być wykazane przez wsyzstkich tych Wnioskodawców, którzy takie działania realizują i punktowane na ocenie merytorycznej. Wprowadzenie dodatkowego kryterium, które premiowałoby tylko kompleksową opiekę onkologiczną lub kardiologiczną - mogłoby się spotkać z zarzutem nierównego - w kontekście systemu kryteriów - mechanizmu weryfikacji projektów.  </t>
  </si>
  <si>
    <t xml:space="preserve">I.12, 
I.13,
II.8,
II.9, 
II.10, 
II.11.
</t>
  </si>
  <si>
    <t xml:space="preserve">Projekty z zakresu kardiologii nie mogą przewidywać:
- zwiększenia liczby pracowni lub stołów hemodynamicznych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(dalej jako właściwe dane);  
- wymiany stołu hemodynamicznego – chyba, że taki wydatek zostanie uzasadniony stopniem zużycia urządzenia,
- utworzenia nowego ośrodka kardiochirurgicznego – chyba, że taka potrzeba wynika z właściwych danych, o których mowa w tiret pierwszym,
- utworzenia nowego ośrodka kardiochirurgicznego dla dzieci – chyba, że taka potrzeba wynika właściwych danych, o których mowa w tiret pierwszym; należy odpowiednio uwzględnić przypadki, że mapa dopuszcza utworzenie nowego ośrodka dla kilku województw i w takim przypadku, dla inwestycji wymagana jest pozytywna rekomendacja Komitetu Sterującego do spraw koordynacji interwencji EFSI w sektorze zdrowia.
Projekty z zakresu onkologii nie mogą przewidywać:
- zwiększania liczby urządzeń do Pozytonowej Tomografii Emisyjnej (PET) – chyba, że taka potrzeba wynika z właściwych danych, o których mowa w tiret pierwszym, 
- wymiany PET – chyba, że taki wydatek zostanie uzasadniony stopniem zużycia urządzenia,
- utworzenia nowego ośrodka chemioterapii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oraz jedynie w miastach wskazanych we właściwej mapie,
- zakupu dodatkowego akceleratora liniowego do teleradioterapii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oraz jedynie w miastach wskazanych we właściwej mapie
- wymiany akceleratora liniowego do teleradioterapii – chyba, że taki wydatek zostanie uzasadniony stopniem zużycia urządzenia, w tym w szczególności gdy urządzenie ma więcej niż 10 lat.
Projekty dotyczące oddziałów o charakterze położniczym mogą być realizowane wyłącznie na rzecz oddziału, gdzie liczba porodów przyjętych w ciągu roku wynosi co najmniej 400.
Projekty dotyczące oddziałów o charakterze zabiegowym mogą być realizowane wyłącznie na rzecz oddziału, w którym udział świadczeń zabiegowych we wszystkich świadczeniach udzielanych na tym oddziale wynosi co najmniej 50%.
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zabiegów chirurgicznych rocznie dla nowotworów danej grupy narządowej. Radykalne zabiegi chirurgiczne rozumiane są zgodnie z listą procedur wg klasyfikacji ICD9 zaklasyfikowanych jako zabiegi radykalne w wybranych grupach nowotworów zamieszczoną na platformie.
Projekty nie zakładają zwiększenia liczby łóżek szpitalnych – chyba, że: 
a)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tiret pierwszym) – dotyczy szpitali.
</t>
  </si>
  <si>
    <t xml:space="preserve">I.7: Projekty mogą być realizowane przez podmioty, które zapewniają lub będą zapewniać najpóźniej w kolejnym okresie kontraktowania świadczeń opieki zdrowotnej po zakończeniu realizacji projektu, udzielanie świadczeń opieki zdrowotnej finansowanych ze środków publicznych w ramach oddziałów szpitalnych i AOS, szpitalnego oddziału ratunkowego lub izby przyjęć oraz oddziału anestezjologii i intensywnej terapii.
Rekomendacje obligatoryjne dostępowe - II -1, 5, 6,7
</t>
  </si>
  <si>
    <t xml:space="preserve">W ramach kryterium będzie badane czy wnioskodawca złożył stosowne oświadczenia, iż:
a) wnioskodawca dysponuje lub zobowiązuje się do dysponowania najpóźniej w dniu zakończenia okresu kwalifikowalności wydatków określonego w umowie o dofinansowanie projektu, kadrą medyczną odpowiednio wykwalifikowaną do obsługi wyrobów medycznych objętych projektem
b)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c) 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dniu zakończenia rzeczowej realizacji projektu. 
d) projekt jest realizowany przez podmiot, który zapewnia lub będzie zapewniać najpóźniej w kolejnym okresie kontraktowania świadczeń  opieki zdrowotnej  fiannsowanych  ze środkow  publicznych  w ramach  oddziałów szpitalnych i AOS, szpitalnego oddziału  ratunkowego lub izby przyjeć  oraz anestozjologii i intensywnej terapii. 
Oświadczenia będą przygotowywane na odpowiednich wzorach bądź w formularzu wniosku. Spełnienie warunku określonego w pkt d może być również elementem kontroli  w czasie  realizacji projektu oraz po jego realizacji w ramach kontroli trwałości. </t>
  </si>
  <si>
    <t xml:space="preserve">Właściwe przygotowanie wniosku o dofinansowanie projektu
(Wniosek i załączniki są przygotowane zgodnie z instrukcją wypełniania wniosku o dofinansowanie projektu. Załączniki są aktualne, zgodne z prawem unijnym i krajowym, właściwe zakresem)
</t>
  </si>
  <si>
    <t>Weryfikowane będzie, czy projekt posiada OCI (stosowne zapisy zostaną zamieszczone w Instrukcji wypełniania wniosku)i czy OCI została dołączona do wniosku. Odpowiednie zapisy znajdą się w regulaminie konkursu/instrukcji wypełniania wniosku.</t>
  </si>
  <si>
    <t>Przedstawione powyżej zapisy dotyczą wybranych rekomendacji, których zastosowanie w projekcie będzie oceniane na etapie oceny formalnej. Całość kryteriów oceny formalnej w ramach EFRR stanowi załącznik do SZOOP RPO WSL na lata 2013-2020
Kryteria merytoryczne specyficzne</t>
  </si>
  <si>
    <t>I. 4: Do dofinansowania mogą być przyjęte wyłącznie projekty zgodne z właściwą mapą potrzeb zdrowotnych (zwaną dalej: mapą). Projekty będą kwalifikowalne do wsparcia, a  środki certyfikowane, wyłącznie po przygotowaniu ww. map  – z zastrzeżeniem pkt 6.</t>
  </si>
  <si>
    <t>I.7: Do dofinansowania może być przyjęty, z zastrzeżeniem pkt I.6,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t>
  </si>
  <si>
    <t>Czy projekt jest zgodny z odpowiednią mapą potrzeb zdrowotnych oraz czy posiada pozytywną opinię właściwego miejscowo wojewody</t>
  </si>
  <si>
    <t xml:space="preserve">
W ramach kryterium weryfikowane będzie, czy projekt jest zgodny z właściwą mapą potrzeb zdrowotnych  oraz czy dołączona opinia o celowości inwestycji jest adekwatna do przedmiotu projektu. 
Do oceny uwzględnia się:
- dane zawarte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nie zostały uwzględnione w obowiązującej mapie;
- uzasadnienie wnioskodawcy zawartego we wniosku o dofinansowanie projektu;
- OCI.</t>
  </si>
  <si>
    <t>I.1:  Do dofinansowania mogą być przyjęte wyłącznie projekty zgodne z odpowiednim narzędziem zdefiniowanym w dokumencie Krajowe ramy strategiczne. Policy paper dla ochrony zdrowia na lata 2014-2020.</t>
  </si>
  <si>
    <t xml:space="preserve">Weryfikacji podlegać będzie, czy projekt jest zgodny z: 
- Umową Partnerstwa, 
-założeniami strategicznymi,  kierunkami interwencji i narzędziami implementacyjnymi, wskazanymi w Policy paper dla ochrony zdrowia na lata 2014 – 2020 
Kryterium obejmuje zatem  m. in. rekomendację zawartą w zasadzie ogólnej określonej w pkt I.1 rekomendacji </t>
  </si>
  <si>
    <t>IV.2: 2. 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</si>
  <si>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III.1: 1.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t>
  </si>
  <si>
    <t xml:space="preserve">III.2:  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</si>
  <si>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III.1. Kryteria premiują projekty, które zakładają działania ukierunkowane na przeniesienie świadczeń opieki zdrowotnej z poziomu lecznictwa szpitalnego na rzecz POZ i AOS.</t>
  </si>
  <si>
    <t xml:space="preserve">Zgodnie z rekomendacjami dla Instytucji zaangażowanych we wdrażanie EFSI na rzecz ochrony zdrowia w latach 2014-2020.
Weryfikacji podlegać będzie, czy
– projekt realizowany jest przez podmiot, który wykazuje efektywność finansową;
– projekt przewiduje działania konsolidacyjne i inne formy współpracy podmiotów leczniczych, a także w zakresie reorganizacji i restrukturyzacji wewnątrz podmiotów leczniczych w celu maksymalizacji wykorzystania infrastruktury, w tym sąsiadującej oraz stopnia jej dostosowania do istniejących deficytów;
– projekt został uwzględniony w Kontrakcie Terytorialnym;
– projekt zakłada działania ukierunkowane na przeniesienie świadczeń opieki zdrowotnej z poziomu lecznictwa szpitalnego na rzecz POZ i AOS, w tym poprzez wprowadzenie lub rozwój opieki koordynowanej (zgodnie z definicją opieki koordynowanej zawartej w Podrozdziale 6.3.2.3 Krajowych ram strategicznych. Policy Paper dla ochrony zdrowia na lata 2014-2020) lub rozwój zdeinstytucjonalizowanych form opieki nad pacjentem, w szczególności środowiskowych form opieki (zgodnie z Krajowymi ramami strategicznymih. Policy Paper dla ochrony zdrowia na lata 2014-2020). </t>
  </si>
  <si>
    <t>III.8:Kryteria dotyczące projektów w zakresie onkologii premiują projekty zakładające działania przyczyniające się do:
- zwiększenia wykrywalności tych nowotworów, dla których struktura stadiów jest najmniej korzystna w danym regionie,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o których mowa w pkt I.5 są najwyższe w danym województwie.</t>
  </si>
  <si>
    <t>III.13: Kryteria dotyczące projektów w zakresie chorób układu oddechowego premiują projekty przewidujące przesunięcie świadczeń z oddziału gruźlicy lub chorób płuc do oddziałów chorób wewnętrznych (z wyłączeniem ośrodków specjalizujących się w diagnostyce pulmonologicznej, w szczególności w diagnostyce inwazyjnej i leczeniu specjalistycznych schorzeń pulmonologicznych) – dotyczy szpitali.</t>
  </si>
  <si>
    <t>III.14: Kryteria dotyczące projektów w zakresie opieki nad matką i dzieckiem premiują projekty realizowane w oddziałach neonatologicznych zlokalizowanych w podmiotach wysokospecjalistycznych - dotyczy szpitali</t>
  </si>
  <si>
    <t>IV. 8: Kryteria premiują projekty zakładające doposażenie lub modernizację infrastruktury Oddziału/ów Anestezjologii i Intensywnej Terapii w celu zwiększenia jakości i bezpieczeństwa realizowanych świadczeń – dotyczy szpitali</t>
  </si>
  <si>
    <t>IV.1: Kryteria premiują projekty, które zakładają działania komplementarne do działań 
w innych projektach finansowanych ze środków UE (również realizowanych 
we wcześniejszych okresach programowania), ze środków krajowych lub innych źródeł.</t>
  </si>
  <si>
    <t xml:space="preserve">IV. 14. Kryteria premiują projekty zakładające rozwiązania przyczyniające się do poprawy efektywności energetycznej, w szczególności do obniżenia zużycia energii lub efektywniejszego jej wykorzystywania lub zmniejszenia energochłonności obiektu.
</t>
  </si>
  <si>
    <t xml:space="preserve">III.2: 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</si>
  <si>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Ekspert weryfikuje czy wydatki zastały zaplanowane/poniesione z uwzględnieniem:
a) niezbędności i adekwatności do zaplanowanych rezultatów
b)uzyskiwania najlepszych efektów z danych nakładów,
c) optymalnego doboru metod i środków służących osiągnięciu założonych celów;
 d) w sposób umożliwiający terminową realizację zadań;
 e) w wysokości i terminach wynikających z wcześniej zaciągniętych zobowiązań</t>
  </si>
  <si>
    <t>Śląski Uniwersytet Medyczny w Katowicach (Lider) Partnerzy: 1. Śląskie Centrum Chorób Serca; 2. Wojewódzki Szpital Specjalistyczny nr 2 w Jastrzębiu Zdroju; 3. Samodzielnego Publicznego Szpitala Klinicznego Nr 7 Śląskiego Uniwersytetu Medycznego w Katowicach Górnośląskie Centrum Medyczne im. prof. Leszka Gieca;  4. Uniwersyteckie Centrum Kliniczne im. Profesora Kornela Gibińskiego Śląskiego Uniwersytetu Medycznego w Katowicach; 5. Katowickie Centrum Onkologii; 6. Wojewódzki Szpital Specjalistyczny nr 5 im. św. Barbary w Sosnowcu; 7.  SP ZOZ Szpital Wielospecjalistyczny w Jaworznie; 8. Zagłębiowskie Centrum Onkologii  - Szpital Specjalistyczny im. Sz. Starskiewicza w Dąbrowie Górniczej; 9. Instytut Onkologii im. Marii Skłodowskiej Curie  - Oddział w Gliwicach</t>
  </si>
  <si>
    <t xml:space="preserve">m. Dąbrowa Górnicza
m. Jastrzębie Zdrój
m. Jaworzno
m. Katowice
m. Sosnowiec
m. Zabrze 
m.Gliwice
</t>
  </si>
  <si>
    <t xml:space="preserve">
24 65
24 67
24 68
24 69
24 75
24 78 
24 66
</t>
  </si>
  <si>
    <t xml:space="preserve"> Dąbrowa Gónicza, Jastrzębie Zdrój, Jaworzno, Katowice, Sosnowiec, Zabrze, Gliwice</t>
  </si>
  <si>
    <t>Regionalny Program Operacyjny Województwa Śląskiego naa lata 2014-2020</t>
  </si>
  <si>
    <t>Oś priorytetowa II Cyfrowe Śląskie</t>
  </si>
  <si>
    <t>Działanie 2.1 Wsparcie rozwoju cyfrowych usług publicznych</t>
  </si>
  <si>
    <t>Barbara Jarzębska, Dział Projektów, Programów Rozwojowych i Innowacji, Kierownik, tel. 32 20 83 640, e-mail bjarzebska@sum.edu.pl</t>
  </si>
  <si>
    <t>Narzędzie 26 Upowszechnienie wymiany elektronicznej dokumentacji medycznej [C i R]
Narzędzie 27 Upowszechnienie wymiany telemedycyny [C i R]</t>
  </si>
  <si>
    <t>Tworzenie systemów i aplikacji przyczyniających się do zwiększenia dostępu do cyfrowych usług publicznych z obszaru e-zdrowia</t>
  </si>
  <si>
    <t xml:space="preserve">Przesłanką do opracowania Projektu jest fakt, iż w sektorze śląskiej ochrony zdrowia nie istnieje system informacyjny wspomagający wymianę dokumentacji medycznej pomiędzy regionalnymi placówkami medycznymi co ogranicza rozwój zastosowań telemedycyny.
Analiza problemów w funkcjonowaniu placówek medycznych obszaru sercowo-naczyniowego, neurologii i onkologii na Śląsku, stała się podstawą do opracowania podstawowych założeń projektu, wytyczenia kierunków dla zastosowania technologii informatycznych do wsparcia procesów zarządzania dokumentacją medyczną na poziomie regionu oraz uruchomienia zastosowań telemedycyny. 
Powstanie i rozwój telemedycyny wynikają głównie z przesłanek społeczno-ekonomicznych, zwłaszcza wobec starzejącego się społeczeństwa i rosnących szybko wydatków na ochronę zdrowia. Światowa Organizacja Zdrowia (WHO) podaje, że telemedycyna to dostarczanie przez specjalistów usług medycznych w przypadku, gdy dystans jest kluczowym czynnikiem ograniczającym dostęp do usług. Telemedycyna wykorzystuje technologie komunikacyjne do wymiany istotnych informacji dla diagnozy, leczenia, profilaktyki, badań, konsultacji czy wiedzy medycznej w celu polepszenia zdrowia pacjenta. 
Projekt Śląskiej Cyfrowej Platformy Medycznej eCareMed jest cenną i bardzo potrzebną mieszkańcom woj. śląskiego inicjatywą specjalistycznych instytucji medycznych 
i naukowo-badawczych. Otwarty charakter Platformy eCareMed pozwoli w przyszłości na sukcesywne dołączanie do niej nowych podmiotów oraz rozszerzenie zakresu badań i wdrożeń w nowych obszarach np. ortopedii, opieki nad chorą ciężarną wraz z neonatologią, pediatrią oraz w chorobach wewnętrznych i geriatrii. 
Przesłanką do opracowania Projektu jest fakt, iż w sektorze śląskiej ochrony zdrowia nie istnieje system informacyjny wspomagający wymianę dokumentacji medycznej pomiędzy regionalnymi placówkami medycznymi co ogranicza rozwój zastosowań telemedycyny.
Analiza problemów w funkcjonowaniu placówek medycznych obszaru sercowo-naczyniowego, neurologii i onkologii na Śląsku, stała się podstawą do opracowania podstawowych założeń projektu, wytyczenia kierunków dla zastosowania technologii informatycznych do wsparcia procesów zarządzania dokumentacją medyczną na poziomie regionu oraz uruchomienia zastosowań telemedycyny. 
Powstanie i rozwój telemedycyny wynikają głównie z przesłanek społeczno-ekonomicznych, zwłaszcza wobec starzejącego się społeczeństwa i rosnących szybko wydatków na ochronę zdrowia. Światowa Organizacja Zdrowia (WHO) podaje, że telemedycyna to dostarczanie przez specjalistów usług medycznych w przypadku, gdy dystans jest kluczowym czynnikiem ograniczającym dostęp do usług. Telemedycyna wykorzystuje technologie komunikacyjne do wymiany istotnych informacji dla diagnozy, leczenia, profilaktyki, badań, konsultacji czy wiedzy medycznej w celu polepszenia zdrowia pacjenta. </t>
  </si>
  <si>
    <t xml:space="preserve">Śląska Cyfrowa Platforma Medyczna eCareMed jest przedsięwzięciem mającym na celu wykorzystanie narzędzi informatycznych do poprawy leczenia, diagnostyki, monitorowania i opieki nad chorymi cierpiącymi na choroby zakwalifikowane do obszarów sercowo-naczyniowego, neurologii i onkologii. 
Zadaniem platformy jest również poprawa profilaktyki i wzrost świadomości społecznej dotyczących tych chorób, a także udostępnienie narzędzi pozwalających na lepszą edukację studentów i lekarzy oraz przyspieszenie ich rozwoju i awansu zawodowego.
Dzięki Platformie eCareMed możliwe będzie przeprowadzanie telekonsultacji pomiędzy ośrodkami o różnym poziomie referencyjności  w zakresie diagnostyki i terapii chorób. Pozwoli to m.in. na lepszą personalizację leczenia. Platforma eCareMed dostarczać będzie również informacji pochodzących z systemów zdalnie monitorujących pacjenta. Zwiększy się w ten sposób możliwość podjęcia działań profilaktycznych mających na celu dalszą poprawę stanu zdrowia pacjenta lub przeciwdziałanie jego nagłemu pogorszeniu.
Możliwość przetwarzania, wymiany i częściowo  gromadzenia danych medycznych pozwoli z kolei na wykonywanie szeregu rodzaju analiz mających na celu dostarczanie syntetycznych informacji np. wzroście/spadku liczby zachorowań, identyfikacji podobnych przypadków klinicznych etc. Informacje te – po odpowiedniej anonimizacja – mogą być wykorzystane do: planowania zapotrzebowania na usługi medyczne, prowadzenia badan naukowych i celów edukacyjnych.
Projekt eCareMed w sposób bezpośredni będzie realizował cel 9 określony w art. 5 Kontraktu Terytorialnego tj. podniesienie jakości i dostępności usług z zakresu ochrony zdrowia w szczególności poprzez:
• zakup sprzętu niezbędnego do uruchomienia procedur telemedycznych dla współpracujących podmiotów leczniczych,
• wypracowanie nowoczesnych algorytmów postępowania medycznego w zakresie prewencji, diagnostyki chorób sercowo-naczyniowych i neurologicznych, wdrożenie rozwiązań telemedycznych  w proces diagnostyki i leczenia 
• działania związane z tworzeniem portalu edukacyjnego, przeznaczonego dla lekarzy 
i studentów kierunków lekarskich uczelni medycznych (portal lekarza)  pozwolą na podniesienie kwalifikacji pracowników związanych z ochroną zdrowia. W portalu lekarza dostępne będą materiały szkoleniowe dla lekarzy, dane epidemiologiczne oraz dane o przypadkach medycznych i stanie ochrony zdrowia w regionie. Zgromadzone w bazach szpitalnych informacje przesyłane przez jednostki opieki zdrowotnej w zestawieniu z decyzjami specjalistów i z ostateczną diagnozą stanowić będą studia przypadków, które będą dobrym materiałem szkoleniowym w zakresie diagnostyki dla lekarzy i studentów. Wcześniej zanonimizowane dane będą pobierane przez moduł e-learningowy, zapewniając stały dostęp do aktualnych przypadków medycznych. Dodatkowo część portalu przeznaczona dla pacjentów przyczyni się do realizacji zapisów celu 9 tj. rozwoju profilaktyki zdrowotnej w tym działania na rzecz ograniczenia chorób i uzależnień cywilizacyjnych oraz promocja zdrowego stylu życia z uwzględnieniem zmian demograficznych
Niniejszy projekt  jest powiązany z projektem ,,Śląska Cyfrowa Platforma Medyczna eCareMed” dedykowanym  dla Obszaru Onkologii. Obydwa projekty,  realizowane przez niezależne specjalistyczne zespoły projektowe,  mają na celu  wytworzenie  Śląskiej Regionalnej Platformy eCareMed, co umożliwi zwiększenie dostępu do cyfrowych usług  publicznych z obszaru e-zdrowie.   Rezultatem projektów będzie zintegrowane rozwiązanie na poziomie Regionu, kompatybilne z krajową platformą medyczną.  </t>
  </si>
  <si>
    <t>Przewiduje się , że realizacja projektu Śląskiej Cyfrowej Platformy Medycznej eCareMed   przyniesie konkretny efekt ekonomiczny związany w perspektywie operacyjnej z redukcją kosztów monitorowania pacjenta i działalności operacyjnej podmiotów leczniczych  - użytkowników platformy.  Dodatkowe obniżenie kosztów może być związane z ograniczeniem zbędnego transportu chorych z ośordka regionalnego do szpitala referencyjnego. Dodatkowe korzyści wynikające z wykorzystania telekosultacji będą wynikały z możliwości zaplanowania strategii leczenia czy też dobory właściwego ośrodka,w którym leczenie zostanie przeprowadzone. Pełna oceny efektywności utworzenia Platformy eCareMed biorąca pod uwagę całość przewidywanych korzyści i kosztów, w tym elementy ilościowe i jakościowe, pozwalająca na określenie stopnia jej efektywności zostanie przeprowadzona na dalszym etapie przygotowywania dokumetacji projektowe.</t>
  </si>
  <si>
    <t>Głównym celem projektu jest poprawa dostępności i jakości świadczonych usług medycznych przez wykorzystanie nowoczesnych technologii informacyjno-komunikacyjnych (TIK) w obszarze sercowo-naczyniowym, neurologicznym i onkologicznymw województwie śląskim.
Cel powyższy jest zgodny z celem szczegółowym Priorytetu inwestycyjnego 2.3 
tj. wzmocnienie zastosowań TIK (ang. ICT) dla e-administracji, e-uczenia się, e-włączenia społecznego, e-kultury i e-zdrowia Regionalnego Programu Operacyjnego Województwa Śląskiego na lata 2014-2020.</t>
  </si>
  <si>
    <t xml:space="preserve">załącznik nr 2 do Planu Działań
</t>
  </si>
  <si>
    <t>projekt z obszaru e-zdrowia - nie dotyczy</t>
  </si>
  <si>
    <t>2017.III</t>
  </si>
  <si>
    <t>2020.II</t>
  </si>
  <si>
    <t>2017.II/III  (pod warunkiem zakończenia procesu identyfikacji projektu pozakonkursowego)</t>
  </si>
  <si>
    <t>Opracowanie dokumentacji aplikacyjnej wniosku o dofinansowanie</t>
  </si>
  <si>
    <t>Dokumentacja aplikacyjna wniosku o dofinansowanie projektu opracowana zostanie zgodnie z wymaganiami RPO WSL 2014-2020. Dokumentacja ta obejmuje przede wszystkim: Wniosek o dofinansowanie projektu; Studium wykonalności wraz z analizą kosztów i korzyści oraz analizą finansową</t>
  </si>
  <si>
    <t>Opracowanie projektu funkcjonalnego - zdefiniowanie rozwiązań organizacyjnych i technicznych Śląskiej Cyfrowej Platformy Medycznej eCareMED</t>
  </si>
  <si>
    <t>Celem projektu funkcjonalnego jest zdefiniowanie rozwiązań organizacyjnych i technicznych Śląskiej Cyfrowej Platformy Medycznej eCareMed. Stanowić on będzie kontynuację i rozwinięcie odpowiednich założeń i koncepcji zawartych w Studium Wykonalności Projektu. Zadanie obejmuje przeprowadzenie szczegółowej analizy wymagań użytkowników platformy oraz kryteriów i procedury wyboru centrum przetwarzania danych, które stanowić będzie środowisko produkcyjne systemu eCareMed</t>
  </si>
  <si>
    <t>Zakup i instalacja wyposażenia aparaturowego i oprogramowania dla medycznych uczestników projektu</t>
  </si>
  <si>
    <t>Zadanie obejmie zakup i instalację wyposażenia aparaturowego i oprogramowania dla  uczestników projektu (sprzęt ITC, oprogramowanie oraz remont pomieszczeń, przewidzianychbezpośrednio  do realizacji zadania)</t>
  </si>
  <si>
    <t>Zakup, instalacja i wdrożenie sprzętu komputerowego oraz oprogramowania systemowego, narzędziowego i użytkowego środowiska testowo wdrożeniowego projektu, zlokalizowanego w Centrum Testowo-Wdrożeniowym platformy eCareMED</t>
  </si>
  <si>
    <t>Zadanie obejmie zakup, instalację i wdrożenie sprzętu komputerowego oraz oprogramowania systemowego, narzędziowego i użytkowego środowiska testowo wdrożeniowego projektu, zlokalizowanego w Centrum Testowo-Wdrożeniowym platformy eCareMed utworzone w ramach prywatnej chmury danych beneficjenta.
W ramach zadania opracowana zostanie dokumentacja przetargowa, przeprowadzone postępowania przetargowe, które wyłonią dostawców oraz następnie dostawa i instalacja niezbędnego wyposażenia i oprogramowania.</t>
  </si>
  <si>
    <t>Zakup mobilnych urządzeń monitorujących oraz wymaganej aparatury medycznej oraz zakup, konfiguracja i wdrożenie oprogramowania platformy eCareMED wraz z integracją z systemami lokalnymi konsorcjantów medycznych projektu, systemami krajowymi (platforma P1) oraz zapewnienie pełnej współpracy z aparaturą stacjonarną i mobilną.</t>
  </si>
  <si>
    <t>Zadanie obejmie zakup, konfigurację i wdrożenie oprogramowania platformy eCareMed wraz z integracją z systemami lokalnymi konsorcjantów medycznych projektu oraz systemami krajowymi (platforma P1). W ramach zadania uruchomione zostaną i udostępnione elektroniczne usługi publiczne systemu eCareMed. Przeprowadzone zostaną odpowiednie procedury testowe i walidacja w oparciu o środowisko testowo-wdrożeniowe.
Zadanie obejmie ponadto zakup i dostawę:
• Aparatury medycznej;
• Specjalistycznego sprzęt dla monitorowania stanu pacjentów.
W ramach zadania opracowana zostanie dokumentacja przetargowa, przeprowadzone postępowania przetargowe, które wyłonią dostawców oraz następnie dostawa i instalacja niezbędnego wyposażenia i oprogramowania.</t>
  </si>
  <si>
    <t>Zarządzanie projektem</t>
  </si>
  <si>
    <t>Zarządzanie projektem realizowane będzie zgodnie z metodologią PRINCE2. Beneficjenci posiadają kadrę specjalistów doświadczonych w stosowaniu tej metodyki przy zarządzaniu projektami dofinansowywanymi ze środków unijnych. Realizacja zadania będzie zgodna z metodyką prowadzenia prac projektowych określoną w rozdziale 7.1.</t>
  </si>
  <si>
    <t>Promocja projektu i jego wyników</t>
  </si>
  <si>
    <t>Promocja projektu prowadzona będzie zgodnie z wytycznymi RPO WSL 2014-2020. Pierwszym etapem realizacji zadania będzie opracowanie planu promocji, według którego zadanie będzie prowadzone. Realizacja zadania będzie zgodna z założeniami dla promocji projektu, określonymi w rozdziale 7.5.</t>
  </si>
  <si>
    <t>Liczba wspartych podmiotów realizujących zadania publiczne przy wykorzystaniu TIK (obligatoryjny)</t>
  </si>
  <si>
    <t>Liczba podmiotów, które udostępniły on-line informacje sektora publicznego (obligatoryjny)</t>
  </si>
  <si>
    <t>Liczba podmiotów udostępniających usługi wewnątrzadministracyjne (A2A)</t>
  </si>
  <si>
    <t>Liczba usług publicznych udostępnionych on-line o stopniu dojrzałości co najmniej 4 – transakcja (obligatoryjny)</t>
  </si>
  <si>
    <t>Liczba usług publicznych udostępnionych on-line o stopniu dojrzałości 3 - dwustronna interakcja (obligatoryjny)</t>
  </si>
  <si>
    <t>Liczba udostępnionych usług wewnątrzadministracyjnych (A2A) (obligatoryjny)</t>
  </si>
  <si>
    <t>Liczba uruchomionych systemów teleinformatycznych w podmiotach wykonujących zadania publiczne (obligatoryjny)</t>
  </si>
  <si>
    <t>Liczba uruchomionych platform cyfrowych w obszarze e-zdrowia o charakterze co najmniej ponadlokalnym (obligatoryjny)</t>
  </si>
  <si>
    <t>Liczba zdigitalizowanych dokumentów zawierających informacje sektora publicznego (obligatoryjny)</t>
  </si>
  <si>
    <t>Liczba udostępnionych on-line dokumentów zawierających informacje sektora publicznego (obligatoryjny)</t>
  </si>
  <si>
    <t>Nr  
projektu pozakonkursowego</t>
  </si>
  <si>
    <t xml:space="preserve">RPOWSL.2.P.1
</t>
  </si>
  <si>
    <t>Tytuł 
projektu pozakonkursowego</t>
  </si>
  <si>
    <t xml:space="preserve">Śląska Cyfrowa Platforma Medyczna eCareMed </t>
  </si>
  <si>
    <t>Rekomendacja nr 1 do kryteriów dostępu: Kryteria zapewniają komplementarność i interoperacyjność z innymi projektami z obszaru e-zdrowia.
Rekomendacja nr 2 do kryteriów dostępu: Kryteria zapewniają podłączenie wytworzonych w projekcie produktów z Platformą P1 oraz zgodność ze standardami wymiany informacji opracowanymi przez CSIOZ</t>
  </si>
  <si>
    <t>Kryterium nr 1 - Interoperacyjność z innymi systemami / integracja z platformą P1</t>
  </si>
  <si>
    <r>
      <rPr>
        <sz val="10"/>
        <color theme="1"/>
        <rFont val="Calibri"/>
        <family val="2"/>
        <charset val="238"/>
        <scheme val="minor"/>
      </rPr>
      <t>Kryterium uwzględnia rekomendację nr 1 i 2 do kryteriów dostępu.
projekt definicji:</t>
    </r>
    <r>
      <rPr>
        <i/>
        <sz val="10"/>
        <color theme="1"/>
        <rFont val="Calibri"/>
        <family val="2"/>
        <charset val="238"/>
        <scheme val="minor"/>
      </rPr>
      <t xml:space="preserve">
W ramach kryterium nastąpi weryfikacja, czy przedsięwzięcie jest komplementarne, interoperacyjne z Systemem Informacji Medycznej lub innymi systemami świadczeniodawców oraz nie dubluje funkcjonalności przewidzianych w krajowych Platformach P1 lub P2 lub P4. 
Jeśli projekt obejmuje obszary wspierane w P1, w ramach kryterium nastąpi weryfikacja, czy wnioskodawca zapewni podłączenie wytworzonych w projekcie produktów z Platformą P1 oraz zgodność ze standardami wymiany informacji opracowanymi przez CSIOZ. W przypadku platformy regionalnej, produkty wytworzone w ramach projektu powinny zostać zintegrowane z Platformą P1 za pomocą platformy regionalnej.
</t>
    </r>
  </si>
  <si>
    <t>Rekomendacja nr 3 do kryteriów dostępu: Kryteria zapewniają, że projekt dotyczący regionalnej platformy zapewnia skalowalność platformy (…)</t>
  </si>
  <si>
    <t>Kryterium nr 4 - Skalowalność platformy regionalnej</t>
  </si>
  <si>
    <r>
      <t xml:space="preserve">Kryterium uwzględnia rekomendację nr 3 do kryteriów dostępu.
projekt definicji:
</t>
    </r>
    <r>
      <rPr>
        <i/>
        <u/>
        <sz val="10"/>
        <color theme="1"/>
        <rFont val="Calibri"/>
        <family val="2"/>
        <charset val="238"/>
        <scheme val="minor"/>
      </rPr>
      <t>Kryterium ma zastosowanie do  projektów dotyczących utworzenia platformy regionalnej z obszaru e-zdrowia.</t>
    </r>
    <r>
      <rPr>
        <i/>
        <sz val="10"/>
        <color theme="1"/>
        <rFont val="Calibri"/>
        <family val="2"/>
        <charset val="238"/>
        <scheme val="minor"/>
      </rPr>
      <t xml:space="preserve">
W ramach kryterium nastąpi weryfikacja, czy projekt dotyczący regionalnej platformy zapewnia skalowalność platformy poprzez możliwość zwiększenia liczby użytkowników, tj. podmioty udzielające świadczeń zdrowotnych be względu na typ – opieka szpitalna, ambulatoryjna opieka specjalistyczna (zwana dalej AOS), podstawowa opieka zdrowotna (zwana dale: POZ) oraz bez względu na podmiot tworzący.</t>
    </r>
    <r>
      <rPr>
        <sz val="10"/>
        <color theme="1"/>
        <rFont val="Calibri"/>
        <family val="2"/>
        <charset val="238"/>
        <scheme val="minor"/>
      </rPr>
      <t xml:space="preserve">
</t>
    </r>
  </si>
  <si>
    <t>Rekomendacja nr 4 do kryteriów dostępu: Kryteria zapewniają, że projekt dotyczący prowadzenia lub wymiany elektronicznej dokumentacji medycznej (...) uwzględnia rozwiązania umożliwiające zbierania przez podmiot udzielający świadczeń opieki zdrowotnej jednostkowych danych medycznych (...)</t>
  </si>
  <si>
    <t>Kryterium nr 5 - Zgodność EDM z przepisami prawa i przyjętymi standardami</t>
  </si>
  <si>
    <r>
      <t xml:space="preserve">Kryterium uwzględnia rekomendację nr 4 do kryteriów dostępu.
projekt definicji:
</t>
    </r>
    <r>
      <rPr>
        <i/>
        <sz val="10"/>
        <color theme="1"/>
        <rFont val="Calibri"/>
        <family val="2"/>
        <charset val="238"/>
        <scheme val="minor"/>
      </rPr>
      <t>W ramach kryterium nastąpi weryfikacja, czy projekt uwzględnia rozwiązania umożliwiające zbieranie przez podmiot udzielający świadczeń opieki zdrowotnej jednostkowych danych medycznych w elektronicznym rekordzie pacjenta oraz tworzenie EDM zgodnej ze standardem HL7 CDA, opracowanym i opublikowanym przez CSIOZ.</t>
    </r>
  </si>
  <si>
    <t>Rekomendacja nr 5 do kryteriów dostępu: 
Kryteria zapewniają, że projekt w zakresie budowy lub rozbudowy regionalnej platformy uwzględnienia funkcjonalności dotyczące regionalnego repozytorium EDM (…)</t>
  </si>
  <si>
    <t>Kryterium nr 3 - Regionalne repozytorium EDM</t>
  </si>
  <si>
    <r>
      <t xml:space="preserve">Kryterium uwzględnia rekomendację nr 5 do kryteriów dostępu.
projekt definicji:
</t>
    </r>
    <r>
      <rPr>
        <i/>
        <u/>
        <sz val="10"/>
        <color theme="1"/>
        <rFont val="Calibri"/>
        <family val="2"/>
        <charset val="238"/>
        <scheme val="minor"/>
      </rPr>
      <t>Kryterium ma zastosowanie do  projektów dotyczących utworzenia platformy regionalnej z obszaru e-zdrowia.</t>
    </r>
    <r>
      <rPr>
        <i/>
        <sz val="10"/>
        <color theme="1"/>
        <rFont val="Calibri"/>
        <family val="2"/>
        <charset val="238"/>
        <scheme val="minor"/>
      </rPr>
      <t xml:space="preserve">
W ramach kryterium nastąpi weryfikacja, czy projekt w zakresie budowy lub rozbudowy regionalnej platformy uwzględnia funkcjonalności dotyczące regionalnego repozytorium EDM, z obsługą przechowywania EDM. Repozytorium EDM powinno realizować co najmniej usługę przyjmowania, archiwizacji i udostępniania EDM zgodnej z HL7 CDA, a w przypadku repozytoriów badań obrazowych przyjmowania, archiwizacji i udostępniania obiektów DICOM.</t>
    </r>
  </si>
  <si>
    <t xml:space="preserve">Rekomendacja nr 1 do kryteriów premiujących: Kryteria premiują projekty ukierunkowane na umożliwienie podmiotom udzielającym świadczeń opieki zdrowotnej prowadzenia i wymiany EDM, (…).
Rekomendacja nr 2 do kryteriów premiujących:
Kryteria premiują objęcie jak najszerszego kręgu podmiotów udzielających świadczeń opieki zdrowotnej w danym województwie tj. bez względu na typ – opieka szpitalna, AOS, POZ oraz bez względu na podmiot tworzący.
Rekomendacja nr 3 do kryteriów premiujących:
3. Kryteria premiują, w odniesieniu do projektów dotyczących wymiany EDM, projekty ukierunkowane na możliwość jej wymiany pomiędzy AOS i POZ.
Rekomendacja nr 6 do kryteriów premiujących: Kryteria premiują, w odniesieniu do projektów z zakresu telemedycyny, działania ukierunkowane na współpracę szpitala/AOS z POZ (np. telekonsultacje).
Rekomendacja nr 5 do kryteriów premiujących:
5. Kryteria premiują projekty zawierające rozwiązania synergiczne - typu grupowe zakupy systemów wsparcia (oprogramowanie, sprzęt, usługi itp.) czy tworzenie centrów kompetencji (...)
</t>
  </si>
  <si>
    <t>Kryterium nr 11 - Optymalizacja procesu implementacji technologii ITC oraz budowy zintegrowanych systemów e-usług medycznych</t>
  </si>
  <si>
    <r>
      <t xml:space="preserve">Kryterium uwzględnia rekomendację nr 1, 2, 3, 5 oraz 6 do kryteriów premiujących.
projekt definicji:
</t>
    </r>
    <r>
      <rPr>
        <i/>
        <sz val="10"/>
        <rFont val="Calibri"/>
        <family val="2"/>
        <charset val="238"/>
        <scheme val="minor"/>
      </rPr>
      <t xml:space="preserve">W ramach kryterium nastąpi weryfikacja projektu pod kątem premiowania działań ukierunkowanych na:
• umożliwienie podmiotom udzielającym świadczeń opieki zdrowotnej prowadzenie i wymiany EDM
• szeroko pojętą współpracę podmiotów lecznictwa zamkniętego (szpitale) z podmiotami lecznictwa otwartego (POZ i AOS) – zarówno w ujęciu wymiany EDM, jak również w odniesieniu do telemedycyny (np. telekonsultacje pomiędzy szpitalem a POZ/AOS);
• objęcie jak najszerszego kręgu podmiotów udzielających świadczeń opieki zdrowotnej (bez względu na typ – opieka szpitalna, AOS, POZ oraz bez względu na podmiot tworzący);
• wdrażanie rozwiązań synergicznych typu grupowe zakupy systemów wsparcia (oprogramowanie, sprzęt, usługi itp.) czy tworzenie centrów kompetencji, które zapewniają wsparcie m.in. w zakresie budowy architektury systemów informacyjnych, zakupu usług, ITS i oprogramowania oraz przygotowania OPZ.
</t>
    </r>
    <r>
      <rPr>
        <sz val="10"/>
        <rFont val="Calibri"/>
        <family val="2"/>
        <charset val="238"/>
        <scheme val="minor"/>
      </rPr>
      <t>Punktacja / waga:
0-4 pkt. / waga: 2,0</t>
    </r>
  </si>
  <si>
    <t xml:space="preserve">Rekomendacja nr 4 do kryteriów premiujących: Kryteria premiują projekty zawierające funkcjonalności w zakresie budowy  i rozwoju usług dla pacjentów (usługi A2C) np. budowę/ rozbudowę systemów 
e-rejestracji.
</t>
  </si>
  <si>
    <t>Kryterium nr 7 - Uruchomienie oferty  dla pacjentów</t>
  </si>
  <si>
    <r>
      <t xml:space="preserve">projekt definicji:
</t>
    </r>
    <r>
      <rPr>
        <i/>
        <sz val="10"/>
        <color theme="1"/>
        <rFont val="Calibri"/>
        <family val="2"/>
        <charset val="238"/>
        <scheme val="minor"/>
      </rPr>
      <t>W ramach kryterium nastąpi weryfikacja, czy w wyniku realizacji projektu wdrożone zostaną konkretne e-usługi publiczne (A2C) lub usługi telemedyczne, w szczególności:
• czy poprawnie zidentyfikowano e-usługę (e-usługi) i/lub usługi telemedyczne,
• czy w sposób zrozumiały i jednoznaczny zdefiniowano, na czym polega dana e-usługa i/lub usługi telemedyczne,
• czy wskazano grupę (grupy) usługobiorców i określono szacunkowo ilość korzystających z danej usługi i/lub usługi telemedycznej.</t>
    </r>
    <r>
      <rPr>
        <sz val="10"/>
        <color theme="1"/>
        <rFont val="Calibri"/>
        <family val="2"/>
        <charset val="238"/>
        <scheme val="minor"/>
      </rPr>
      <t xml:space="preserve">
Punktacja / waga:
0-4 pkt. / waga: 2,0</t>
    </r>
  </si>
  <si>
    <t>Rekomendacja nr 7 do kryteriów premiujących: Kryteria premiują, w odniesieniu do projektów z zakresu telemedycyny, działania ukierunkowane na deinstytucjonalizację opieki zdrowotnej poprzez rozwój opieki nad pacjentem w warunkach domowych (np. telemonitoring).</t>
  </si>
  <si>
    <t>Kryterium nr 6 - Usprawnienie procesów związanych z obsługą i udzielaniem świadczeń opieki zdrowotnej</t>
  </si>
  <si>
    <r>
      <t xml:space="preserve">Kryterium uwzględnia rekomendację nr 7 do kryteriów premiujących.
projekt definicji:
</t>
    </r>
    <r>
      <rPr>
        <i/>
        <sz val="10"/>
        <color theme="1"/>
        <rFont val="Calibri"/>
        <family val="2"/>
        <charset val="238"/>
        <scheme val="minor"/>
      </rPr>
      <t xml:space="preserve">W ramach kryterium nastąpi ocena wpływu zaprojektowanych e-usług / usług telemedycznych na:
• jakość i dostępność do świadczenia opieki zdrowotnej,
• szybkość i skuteczność przeprowadzenia procesu obsługi pacjenta,
• </t>
    </r>
    <r>
      <rPr>
        <i/>
        <sz val="10"/>
        <color rgb="FF00B0F0"/>
        <rFont val="Calibri"/>
        <family val="2"/>
        <charset val="238"/>
        <scheme val="minor"/>
      </rPr>
      <t>deinstytucjonalizację opieki zdrowotnej poprzez rozwój opieki nad pacjentem w warunkach domowych,</t>
    </r>
    <r>
      <rPr>
        <i/>
        <sz val="10"/>
        <color theme="1"/>
        <rFont val="Calibri"/>
        <family val="2"/>
        <charset val="238"/>
        <scheme val="minor"/>
      </rPr>
      <t xml:space="preserve">
• poprawę kompleksowości i integralności procesów diagnostyczno – terapeutycznych. 
</t>
    </r>
    <r>
      <rPr>
        <sz val="10"/>
        <color theme="1"/>
        <rFont val="Calibri"/>
        <family val="2"/>
        <charset val="238"/>
        <scheme val="minor"/>
      </rPr>
      <t>Punktacja / waga:
0-4 pkt. / waga: 2,5</t>
    </r>
  </si>
  <si>
    <t>Rekomendacja nr 8 do kryteriów premiujących: Kryteria premiują projekty zawierające rozwiązania gwarantujące i podnoszące bezpieczeństwo w zakresie ciągłości działania systemów do prowadzenia EDM, platform regionalnych, w tym szczególnie w zakresie prowadzenia, wymiany i długoterminowego przechowywania EDM. Dotyczy podmiotów opieki zdrowotnej wykorzystujących i wdrażających te rozwiązania i właścicieli platform regionalnych.</t>
  </si>
  <si>
    <t>Kryterium nr 2 - Bezpieczeństwo przetwarzania danych</t>
  </si>
  <si>
    <r>
      <t xml:space="preserve">Kryterium uwzględnia rekomendację nr 8 do kryteriów premiujących.
projekt definicji:
</t>
    </r>
    <r>
      <rPr>
        <i/>
        <sz val="10"/>
        <rFont val="Calibri"/>
        <family val="2"/>
        <charset val="238"/>
        <scheme val="minor"/>
      </rPr>
      <t>W ramach kryterium nastąpi weryfikacja, czy wnioskodawca wykazał, że wszystkie systemy teleinformatyczne wdrożone w projekcie będą zapewniały bezpieczeństwo przetwarzania danych.
Systemy teleinformatyczne powinny zapewniać bezpieczeństwo zgodnie z zasadami przetwarzania informacji wskazanymi w obowiązujących przepisach. Czy projekt zawiera rozwiązania gwarantujące i podnoszące bezpieczeństwo w zakresie ciągłości działania systemów do prowadzenia EDM, platform regionalnych, w tym szczególnie w zakresie prowadzenia, wymiany i długoterminowego przechowywania EDM (dotyczy zarówno podmiotów opieki zdrowotnej wykorzystujących i wdrażających te rozwiązania jak i właścicieli platform regionalnych).</t>
    </r>
    <r>
      <rPr>
        <sz val="10"/>
        <rFont val="Calibri"/>
        <family val="2"/>
        <charset val="238"/>
        <scheme val="minor"/>
      </rPr>
      <t xml:space="preserve">
</t>
    </r>
  </si>
  <si>
    <t>Kryterium nr 8 - Poziom dojrzałości e-usług publicznych / zaprojektowanych usług telemedycznych</t>
  </si>
  <si>
    <r>
      <t xml:space="preserve">projekt definicji:
</t>
    </r>
    <r>
      <rPr>
        <i/>
        <sz val="10"/>
        <color theme="1"/>
        <rFont val="Calibri"/>
        <family val="2"/>
        <charset val="238"/>
        <scheme val="minor"/>
      </rPr>
      <t>W ramach kryterium nastąpi ocena poziomów dojrzałości wdrażanych e-usług, zgodnie z przyjętą 5-stopniową skalą dojrzałości e-usług.
Określony w ramach niniejszego kryterium sposób punktowania wynika z przyjętej w RPO WSL preferencji dla e-usług na co najmniej 4 poziomie dojrzałości. 
W przypadku zaprojektowania usług telemedycznych przyjmuje się, ż ich poziom dojrzałości jest równoznaczny z poziomem usługi na co najmniej 4 poziomie e-dojrzałości.</t>
    </r>
    <r>
      <rPr>
        <sz val="10"/>
        <color theme="1"/>
        <rFont val="Calibri"/>
        <family val="2"/>
        <charset val="238"/>
        <scheme val="minor"/>
      </rPr>
      <t xml:space="preserve">
Punktacja / waga:
0-4 pkt. / waga: 1,5</t>
    </r>
  </si>
  <si>
    <t>Kryterium nr 9 - Funkcjonalność zaplanowanych rozwiązań</t>
  </si>
  <si>
    <r>
      <t xml:space="preserve">projekt definicji:
</t>
    </r>
    <r>
      <rPr>
        <i/>
        <sz val="10"/>
        <color theme="1"/>
        <rFont val="Calibri"/>
        <family val="2"/>
        <charset val="238"/>
        <scheme val="minor"/>
      </rPr>
      <t>W ramach kryterium oceniane będzie, czy wnioskodawca określił:
- jakimi kanałami komunikacji elektronicznej będą dostępne efekty projektu (np. czy przewidziano korzystanie z usługi poprzez urządzenia mobilne), czy korzystanie z usługi będzie możliwe niezależnie od miejsca przebywania i wykorzystywanej technologii.
- czy zastosowane interfejsy graficzne będą przyjazne dla użytkownika (czy włączono użytkownika w proces projektowania),
- w jakich wersjach językowych będzie dostępna e-usługa.</t>
    </r>
    <r>
      <rPr>
        <sz val="10"/>
        <color theme="1"/>
        <rFont val="Calibri"/>
        <family val="2"/>
        <charset val="238"/>
        <scheme val="minor"/>
      </rPr>
      <t xml:space="preserve">
Punktacja / waga:
0-4 pkt. / waga: 1,5</t>
    </r>
  </si>
  <si>
    <t>Kryterium nr 10 - Realizacja projektu zgodnie z przyjętą metodyką zarządzania</t>
  </si>
  <si>
    <r>
      <t xml:space="preserve">projekt definicji:
</t>
    </r>
    <r>
      <rPr>
        <i/>
        <sz val="10"/>
        <color theme="1"/>
        <rFont val="Calibri"/>
        <family val="2"/>
        <charset val="238"/>
        <scheme val="minor"/>
      </rPr>
      <t xml:space="preserve">Zgodność sposobu realizacji projektu z dobrymi praktykami zarządczymi, w tym właściwe zdefiniowanie odpowiedzialności za projekt oraz zidentyfikowanie podmiotów, których udział w projekcie jako partnerów jest niezbędny; wskazanie metodyki, która zostanie wykorzystana do zarządzania realizacją projektu oraz wykazanie, że jest ona zgodna z dobrymi praktykami w tym zakresie i uwzględnia wszystkie konieczne aspekty zarządzania projektem.  
Wnioskodawca powinien wykazać również, że w ramach wybranej metodyki prowadzony jest regularny monitoring w szczególności w zakresie: postępu realizacji projektu, zarządzania ryzykiem, zarzadzania jakością, a także odnoszący się do osiągania założonych celów i korzyści, założonych wskaźników realizacji, zgodności z zakresem, harmonogramem i budżetem, zgodności z planem alokacji zasobów.
</t>
    </r>
    <r>
      <rPr>
        <sz val="10"/>
        <color theme="1"/>
        <rFont val="Calibri"/>
        <family val="2"/>
        <charset val="238"/>
        <scheme val="minor"/>
      </rPr>
      <t>Punktacja / waga:
0-4 pkt. / waga: 0,5</t>
    </r>
  </si>
  <si>
    <t>Wpływ projektu na zwiększenie zasady dodatkowości</t>
  </si>
  <si>
    <t>Ocenie podlegać będzie czy projekt realizuję zasadę dodatkowości funduszy strukturalnych poprzez zmniejszenie wysokości dotacji ze środków EFRR poniżej maksymalnego możliwego poziomu. Dodatkowa punktacja przyznawana jest w przypadku kiedy poziom dofinansowania jest mniejszy od maksymalnego określonego dla działania/poddziałania lub wynikającego z luki w finansowaniu lub wynikającego z rozporządzenia dot. pomocy publicznej lub określonego w regulaminie konkursu.</t>
  </si>
  <si>
    <t>ok 123 mln zł (tj. ok. 28,5 mln Euro x 4,3307)</t>
  </si>
  <si>
    <t>ok. 21 mln zł</t>
  </si>
  <si>
    <r>
      <t xml:space="preserve">Mapa potrzeb zdrowotnych z zakresu onkologii;
Mapa potrzeb zdrowotnych z zakresu kardiologii;
Mapa potrzeb zdrowotnych z zakresu lecznictwa szpitalnego;
Mapy potrzeb zdrowotnych z pozostałych grup chorób  celu podjęcia interwencji w zakresie dziedzin medycznych m.in. chorób psychicznych, rehabilitacja, opieka długoterminowa,  </t>
    </r>
    <r>
      <rPr>
        <sz val="10"/>
        <rFont val="Calibri"/>
        <family val="2"/>
        <charset val="238"/>
        <scheme val="minor"/>
      </rPr>
      <t xml:space="preserve">specyficzne regionalne potrzeby zdrowotne. </t>
    </r>
  </si>
  <si>
    <t>Śląski Program Ochrony Zdrowia Psychicznego na lata 2013-2020</t>
  </si>
  <si>
    <t>Samorząd Województwa Śląskiego</t>
  </si>
  <si>
    <t>śląskie</t>
  </si>
  <si>
    <t>Promocja i edukacja zdrowotna, realizowana poprzez organizację konferencji, warsztatów, produkcję filmów informacyjno-edukacyjnych, opracowanie Przewodnika Informacyjnego "Dostępne Formy Opieki Zdrowotnej,Pomocy Społecznej i Aktywizacji Zawodowej dla Osób z Zaburzeniami Psychicznymi w Województwie Śląskim, produkcję audycji i spotów radiowych.</t>
  </si>
  <si>
    <t>Pochodzenie - Budźet Województwa Śląskiego, kwota 8 000 551,00 zł</t>
  </si>
  <si>
    <t>WND-RPSL.09.01.00-00-119/09</t>
  </si>
  <si>
    <t>Infrastruktura lecznictwa zamkniętego/Zakup i dostawa 17 stanowisk do intensywnej terapii noworodka dla  5 szpitali, których organem założycielskim jest Województwo Śląskie/ RPO WSL 2007-2013</t>
  </si>
  <si>
    <t>Beneficjent: Województwo Śląskie, miejsce realizacji: Bielsko-Biała, Bytom, Tychy, Jastrzębie Zdrój, Częstochowa</t>
  </si>
  <si>
    <t>Wojewódzki Szpital Specjalistyczny im. Najświętszej Maryi Panny w Częstochowie - ul. Bialska 104/118; Szpital Specjalistyczny Nr 2 w Bytomiu - ul. Batorego 15;
Szpital Wojewódzki w Bielsku – Białej - al. Armii Krajowej 101;
Wojewódzki Szpital Specjalistyczny Nr 1 im. Prof. Józefa Gasińskiego w Tychach - ul. Edukacji 102;
Wojewódzki Szpital Specjalistyczny Nr 2 w Jastrzębiu Zdroju - Al. Jana Pawła II 7.</t>
  </si>
  <si>
    <t>Przedmiotem niniejszego projektu jest zakup specjalistycznego sprzętu medycznego przeznaczonego do
ratowania życia noworodków z niską wagą urodzeniową (stanowisk do intensywnej terapii
noworodka) dla szpitali wojewódzkich, dla których organem założycielskim jest Województwo
Śląskie. Dzięki realizacji przedmiotu projektu, zakłada się następujące efekty i oddziaływania:
- udostępnienie nowoczesnego sprzętu medycznego dla większej liczby wcześniaków, wymagających
intensywnej terapii medycznej;
- wzrost dostępności do świadczeń specjalistycznej opieki medycznej dla noworodków z niską masą
urodzeniową;
- poprawę jakości opieki perinatalnej dzięki nowoczesnym stanowiskom do resuscytacji;
- obniżenie współczynnika umieralności okołoporodowej poprzez zwiększenie szans przeżycia
noworodków wymagających intensywnej opieki medycznej;
- zapobieganie skutkom wcześniactwa i małej masy urodzeniowej;
- zwiększenie bezpieczeństwa zdrowotnego noworodków w województwie śląskim;
- unowocześnienie bazy specjalistycznego sprzętu medycznego na oddziałach opieki neonatologicznej
szpitali województwa śląskiego;
- udostępnienie sprzętu spełniającego najwyższe standardy jakości;
- umożliwienie realizacji specjalistycznych procedur medycznych ratujących życie i zdrowie
noworodków z niską masą urodzeniową.
Zakładane wskaźniki do osiągnięcia to:
wskaźniki produktu:
- liczba doposażonych instytucji ochrony zdrowia - 5
- liczba zakupionego sprzętu medycznego- 225 sztuk
wskaźniki rezultatu:
- liczba zabiegów, badań operacji wykonanych nowym sprzętem medycznym - 560 noworodków
wymagających leczenia</t>
  </si>
  <si>
    <t>wartość całkowita projektu: 8 506 833,39</t>
  </si>
  <si>
    <t xml:space="preserve">wartość dofinansowania: 7 227 918,38 </t>
  </si>
  <si>
    <t>WND-RPSL.09.01.00-00-043/09</t>
  </si>
  <si>
    <t>Infrastruktura lecznictwa zamkniętego/ Dostosowanie oddziału Reumatologicznego Centrum Pediatrii w Sosnowcu do wymagań prawnych Ministra Zdrowia/ RPO WSL 2007-2013</t>
  </si>
  <si>
    <t>Beneficjent: Centrum Pediatrii im. Jana Pawła II w Sosnowcu Sp. z o.o.</t>
  </si>
  <si>
    <t xml:space="preserve">Sosnowiec </t>
  </si>
  <si>
    <t>41-218</t>
  </si>
  <si>
    <t xml:space="preserve"> ul. Zapolskiej 3</t>
  </si>
  <si>
    <t>Dostosowanie Oddziału Reumatologicznego Centrum Pediatrii w Sosnowcu do wymagań prawnych Ministra Zdrowia. Projekt ma na celu dostosowanie jedynego Oddziału Reumatologicznego dla dzieci i młodzieży w Woj. Śląskim do wymagań Rozporządzenia Ministra Zdrowia z dnia 10 listopada 2006 r.Brak technicznych możliwości dostosowania obecnych pomieszczeń Oddziału Reumatologicznego dla dzieci i młodzieży w Centrum Pediatrii do wymagań ww.Rozporządzenia spowodowało konieczność rozbudowy budynku o nowe pomieszczenia,do których przeniesiony zostanie Oddział.Projekt polega na rozbudowie i nadbudowie fragmentu budynku Centrum Pediatrii im.Jana Pawła II w Sosnowcu przy ul.G.Zapolskiej 3. Inwestycja obejmuje rozbudowanie 3 piętra i dobudowanie do fragmentu budynku 4 piętra w sumie o pow. użytkowej 986mkw. Podsumowując,przebudowie/remontowi podlega 1 instytucja ochrony zdrowia-Centrum Ped.W wyniku realizacji projektu przebudowana zostanie powierzchnia 1 budynku Centrum Pediatrii w wysokości 986,54m2,powstanie m.in. 1gabinet zabiegowy o pow. 19,34m2 oraz 1 pracownia(sala rehabilit.) o pow.115,33m2.Dla potrzeb osób niepełnosprawnych przystosowany zostanie 1 obiekt-całość obiektu podlegająca projektowi.Doposażona zostanie 1 instytucja ochrony zdrowia-Oddział Reumatologiczny w Centrum Pediatrii.Zakupione zostanie niezbędn wyposażenie m.in.:1 stół zabiegowy,2 myjnie dezynfektory,21 paneli nadłóżkowych.Zakupione zostanie 41 sztuk sprzętu medycznego:2wagi elektroniczne,15materacy rehab.,1wieszak na kroplówkę,2stoły do pielęgnacji niemowląt,21 łóżek szpit.W efekcie realizacji projektu w Centrum będzie funkcjonował nowoczesny,spełniający wymagania Rozprządzenia MZ Oddział Reumatologiczny dla dzieci.</t>
  </si>
  <si>
    <t>wartość całkowita: 4 456 142,51 (RPO WSL 2007-2013</t>
  </si>
  <si>
    <t>wartośc dofinansowania: 3 283 928,23</t>
  </si>
  <si>
    <t>WND-RPSL.09.01.00-00-126/09</t>
  </si>
  <si>
    <t>Infrastruktura lecznictwa zamkniętego/Rozbudowa budynku szpitalnego B1 Chorzowskiego Centrum Pediatrii i Onkologii im. Dr E. Hankego</t>
  </si>
  <si>
    <t>Beneficjent: SP ZOZ Chorzowskie Centrum Pediatrii i Onkologii im. dr E.Hankego</t>
  </si>
  <si>
    <t xml:space="preserve">Chorzów </t>
  </si>
  <si>
    <t>41-500</t>
  </si>
  <si>
    <t xml:space="preserve"> Truchana 7</t>
  </si>
  <si>
    <t>Projekt polega na prowadzeniu prac inwestycyjnych zmierzających do rozbudowy budynku B1 CHCPiO w
celu dostosowania obiektu do wymagań Rozporządzenia Ministra Zdrowia odnośnie wymagań, jakim
powinny odpowiadać pod względem fachowym i sanitarnym pomieszczenia i urządzenia zakładu opieki
zdrowotnej. W wyniku projektu do istniejącego kompleksu zabudowań szpitalnych dobudowany zostanie
budynek, w którym znajdować się będą:
-centralna sterylizatornia (piwnica)
-szpitalny oddział ratunkowy (parter)
-sale operacyjne (Ip)
-oddział chirurgii ortopedycznej (IIp)
Wnioskodawca aplikuje o dofinansowanie działań obejmujących: roboty budowlane dot. bloków
operacyjnych oraz ich wyposażenia.
W bloku operacyjnym znajdą się 4 sale operacyjne - 2 sale chirurgiczne oraz sale okulistyki i
laryngologii.</t>
  </si>
  <si>
    <t>wartość całkowita:11 239 846,50 
(RPO WSL 2007-2013)</t>
  </si>
  <si>
    <t>wartość dofinansowania: 3 183 259,34</t>
  </si>
  <si>
    <t>WND-RPSL.09.01.00-00-062/09</t>
  </si>
  <si>
    <t>Infrastruktura lecznictwa zamkniętego/ Zakup sprzętu i aparatury medycznej w celu podniesienia jakości i dostępności usług medycznych w Beskidzkim Centrum Onkologii - Szpitalu Miejskim im. Jana Pawła II w Bielsku-Białej/ RPO WSL 2007-2013</t>
  </si>
  <si>
    <t>Beneficjent: Beskidzkie Centrum Onkologii - Szpital Miejski im. Jana Pawła II w Bielsku - Białej</t>
  </si>
  <si>
    <t>Bielsko - Biała</t>
  </si>
  <si>
    <t>43-300</t>
  </si>
  <si>
    <t>ul. Wyzwolenia 1</t>
  </si>
  <si>
    <t>Projekt polega na zakupie aparatury medycznej na Oddział Anestezjologii i Intensywnej Terapii i
urządzeń do Centralnej Sterylizatorni Beskidzkiego Centrum Onkologii - Szpitala Miejskiego im. Jana
Pawła II w Bielsku-Białej. Zakup pozwoli na wymianę części starego, wyeksploatowanego i awaryjnego
sprzętu oraz na doposażenie powyższych jednostek, co jest niezbędne do: zapewnienia
odpowiedniej jakości i dostępności usług, utrzymania kontraktu z Narodowym Funduszem Zdrowia oraz
dostosowania placówki do Rozporządzenia Ministra Zdrowia z 10.11.2006 r.
Realizacja projektu przyczyni się do: poprawy stanu zdrowia mieszkańców powiatu bielskiego i m.
Bielsko-Biała, zmniejszenia śmiertelności na choroby układu krążenia, ograniczenia liczby
niepełnosprawnych wykluczonych z życia zawodowego i społecznego.</t>
  </si>
  <si>
    <t>wartość całkowita: 1 281 091,10 (RPO WSL 2007-2013)</t>
  </si>
  <si>
    <t>wartość dofinansowania: 1 087 890,43</t>
  </si>
  <si>
    <t>WND-RPSL.09.01.00-00-071/09</t>
  </si>
  <si>
    <t>Infrastruktura lecznictwa zamkniętego/ Poprawa jakości wykonywania procedur operacyjnych poprzez ucyfrowienie Zakładu Diagnostyki Obrazowej SP ZOZ WSS nr 3 w Rybniku/ RPO WSL 2007-2013</t>
  </si>
  <si>
    <t>Beneficjent: Samodzielny Publiczny Zakład Opieki Zdrowotnej Wojewódzki Szpital Specjalistyczny nr 3 w Rybniku</t>
  </si>
  <si>
    <t>Rybnik</t>
  </si>
  <si>
    <t>44-200</t>
  </si>
  <si>
    <t>ul. Energetyków 46</t>
  </si>
  <si>
    <t>Projekt będzie dotyczył realizacji inwestycji w zakresie wymiany aparatów RTG, zakupu mammografu,
dostarczenia, wdrożenia i uruchomienia systemu radiografii cyfrowej pośredniej (CR), systemu
archiwizowania obrazów diagnostycznych (PACS) i radiologicznego systemu informatycznego (RIS) w
Zakładzie Diagnostyki Obrazowej SPZOZ WSS Nr 3 w Rybniku. Dzięki realizacji projektu poprawi się
jakość wykonywanych badań oraz ich dostępność. Projekt wpłynie również na poprawę
bezpieczeństwa badanych pacjentów</t>
  </si>
  <si>
    <t xml:space="preserve"> wartość całkowita: 2 607 013,61 (RPO WSL 2007-2013)</t>
  </si>
  <si>
    <t>wartość dofinansowania: 1 764 039,47</t>
  </si>
  <si>
    <t>WND-RPSL.09.01.00-00-107/09</t>
  </si>
  <si>
    <t>Infrastruktura lecznictwa zamkniętego/ Modernizacja i rozbudowa Pawilonu Diagnostyczno-Zabiegowego w zakresie Bloku Operacyjnego i Centralnej Sterylizatorni SP W. Szpitala Chirurgii Urazowej im. dr Janusza Daaba w Piekarach Śląskich/ RPO WSL 2007-2013</t>
  </si>
  <si>
    <t>Beneficjent: Samodzielny Publiczny Wojewódzki Szpital Chirurgii Urazowej im. dr Janusza Daaba w Piekarach Śląskich</t>
  </si>
  <si>
    <t xml:space="preserve">Piekary Śląskie </t>
  </si>
  <si>
    <t>41-940</t>
  </si>
  <si>
    <t xml:space="preserve"> ul. Bytomska 62 </t>
  </si>
  <si>
    <t xml:space="preserve">Przedmiotem projektu jest modernizacja i rozbudowa Bloku Operacyjnego oraz Centralnej Sterylizatorni
SP W. Szpitala Chirurgii Urazowej w Piekarach Śląskich.
Modernizacja i rozbudowa Bloku Operacyjnego oraz Centralnej Sterylizatorni polegać będzie na
dostosowaniu Bloku Operacyjnego oraz Centralnej Sterylizatorni do wymagań przepisów prawa, w
szczególności przepisów rozporządzenia Ministra Zdrowia z dnia 10 listopada 2006r., a także
dostosowaniu obecnych Sal Operacyjnych oraz Centralnej Sterylizatorni do potrzeb zwiększającej się
liczby wykonywanych zabiegów operacyjnych. </t>
  </si>
  <si>
    <t>wartość całkowita: 23 742 596,69 (RPO WSL 2007-2013)</t>
  </si>
  <si>
    <t>wartość dofinansowania: 7 999 343,62</t>
  </si>
  <si>
    <t>WND-RPSL.09.01.00-00-056/09</t>
  </si>
  <si>
    <t xml:space="preserve">Infrastruktura lecznictwa zamkniętego/ Zakup aparatury medycznej dla SP ZOZ Szpitala Wielospecjalistycznego w Jaworznie w celu poprawy jakości lecznictwa wysokospecjalistycznego/ RPO WSL 2007-2013 </t>
  </si>
  <si>
    <t>Beneficjent: Samodzielny Publiczny Zakład Opieki Zdrowotnej Szpital Wielospecjalistyczny w Jaworznie</t>
  </si>
  <si>
    <t>Jaworzno</t>
  </si>
  <si>
    <t>43-600</t>
  </si>
  <si>
    <t>ul. Chełmońskiego 2</t>
  </si>
  <si>
    <t xml:space="preserve">Przedmiotem niniejszego projektu jest zakup specjalistycznego sprzętu medycznego dla SP ZOZ Szpitala
Wielospecjalistycznego w Jaworznie.
Sprzęt będący przedmiotem projektu obejmuje:
-Aparat RTG kostno – płucny – 1 szt. (Dział Diagnostyki Obrazowej)
-Aparat do znieczulania – 2 szt. (Anestezjologia Bloku Operacyjnego)
-Aparat do znieczulania – 1 szt. (Szpitalny Oddział Ratunkowy)
-Analizator parametrów krytycznych – 1 szt. (Szpitalny Oddział Ratunkowy)
-Respirator transportowy – 4 szt. (Szpitalny Oddział Ratunkowy)
-Diatermia chirurgiczna – 1 szt. (Blok Operacyjny)
-Litotryptor ESWL – 1 szt. (Oddział Urologii)
-Kardiowertery z defibrylatorem – 2 szt. (Oddział Kardiologii)
-KTG – 2 szt. (Oddział Ginekologiczno – Położniczy)
-Rezonans magnetyczny - 1 szt. </t>
  </si>
  <si>
    <t xml:space="preserve"> wartość całkowita 8 649 483,59</t>
  </si>
  <si>
    <t>WND-RPSL.09.01.00-00-103/09</t>
  </si>
  <si>
    <t>Infrastruktura lecznictwa zamkniętego/ Poprawa jakości usług medycznych i zarządzania poprzez realizację i wdrożenie zintegrowanego systemu informatycznego w Śląskim Centrum Rehabilitacji w Ustroniu/ RPO WSL 2007-2013</t>
  </si>
  <si>
    <t>Beneficjent: Śląskie Centrum Rehabilitacji w Ustroniu</t>
  </si>
  <si>
    <t>Ustroń</t>
  </si>
  <si>
    <t xml:space="preserve"> 43-450</t>
  </si>
  <si>
    <t xml:space="preserve"> Zdrojowa 6</t>
  </si>
  <si>
    <t>Przedmiotowy projekt dotyczy wdrożenia Zintegrowanego Systemu Zarządzania Służbą Zdrowia na
terenie Śląskiego Centrum Rehabilitacji(ŚCR) w Ustroniu. W ramach projektu planowane jest
wdrożenie nowoczesnego zintegrowanego systemu obsługi służby zdrowia. Aby zrealizować cele,
które się stawia takiemu systemu konieczne będzie podjęcie następujących działań inwestycyjnych:
a)Stworzenie jednolitej sieci teletechnicznej. 
b)Modernizacja i reorganizacja środowiska serwerowego (sprzętowe i softwarowe). 
c)Zabezpieczenie systemu przed awariami (archiwizacja), atakami z zewnątrz oraz zainfekowaniem
(wirusami itp.). 
d)Zakup nowych stacji roboczych z odpowiednim oprogramowaniem. 
e)Integracja sieci i urządzeń medycznych. 
f)Instalacja i wdrożenie oprogramowania – Zintegrowanego Systemu Informatycznego. Planowany
Zintegrowany System Zarządzania Służbą Zdrowia w ŚCR w Ustroniu, będzie obejmował
modernizację i rozbudowę istniejące oprogramowanie o nazwie System INFOMEDICA.
Planowany system docelowy będzie korzystał z następujących procedur w dwóch obszarach:
-Zabezpieczenie danych.
-Systemy medyczne.</t>
  </si>
  <si>
    <t>wartość całkowita: 1 104 385,23</t>
  </si>
  <si>
    <t xml:space="preserve">wartość dofinansowania: 834 999,29 </t>
  </si>
  <si>
    <t>WND-RPSL.09.01.00-00-080/09</t>
  </si>
  <si>
    <t>Infrastruktura lecznictwa zamkniętego/ Modernizacja Szpitala Śląskiego w Cieszynie – etap II - utworzenie nowoczesnego bloku operacyjnego wraz z zapleczem diagnostycznym/ RPO WSL 2007-2103</t>
  </si>
  <si>
    <t>Beneficjent: Powiat Cieszyński
Miejsce realizacji: Szpital Śląski w Cieszynie - ul.Bielska 4, 43-400 Cieszyn</t>
  </si>
  <si>
    <t>Cieszyn</t>
  </si>
  <si>
    <t xml:space="preserve">43-400 </t>
  </si>
  <si>
    <t>ul.Bielska 4</t>
  </si>
  <si>
    <t xml:space="preserve">Przedmiotem projektu jest wyposażenie Bloku Operacyjnego (zakup i montaż sprzętu medycznego
do 4. sal operacyjnych), adaptacja pomieszczeń Pracowni Diagnostyki Obrazowej (prace budowlano –
instalacyjne) wraz z przeniesieniem systemu tomografii komputerowej, aparatu USG, systemu
fluoroskopii RTG oraz ucyfrowienia do fluoroskopii RTG (sprzętu posiadanego przez ZZOZ) celem
uruchomienia nowoczesnego Bloku Operacyjnego w nowym budynku - Pawilon Diagnostyczno –
Zabiegowy, tak, aby podnieść jakość i dostępność usług medycznych Szpitala Śląskiego w Cieszynie.
Działania związane z przedmiotowym projektem dotyczą Poziomu P1 (piętro 1) oraz Poziomu P2 (piętro
2) Pawilonu. Na Poziomie P1 zlokalizowana będzie Pracownia Diagnostyki Obrazowej, natomiast na
Poziomie P2 zlokalizowany będzie Blok Operacyjny wraz z zapleczem technicznym. </t>
  </si>
  <si>
    <t>wartość całkowita 6 944 935,16</t>
  </si>
  <si>
    <t>wartość dofinansowania: 5 897 436,64</t>
  </si>
  <si>
    <t>WND-RPSL.09.01.00-00-017/09</t>
  </si>
  <si>
    <t>Infrastruktura lecznictwa zamkniętego/Dostawa i montaż rezonansu magnetycznego wraz z projektem i budową pawilonu z pomieszczeniami pod rezonans w SP W. Szpitalu Chirurgii Urazowej im. dr Janusza Daaba w Piekarach Śląskich/RPO WSL 2007-2013</t>
  </si>
  <si>
    <t>Beneficjent: Samodzielny Publiczny Wojewódzki Szpital Chirurgii Urazowej im. dr Janusza Daaba</t>
  </si>
  <si>
    <t>ul. Bytomska 62</t>
  </si>
  <si>
    <t>Przedmiotem projektu jest zakup rezonansu magnetycznego wraz z niezbędnym oprzyrządowaniem
(zestawy komputerowe) oraz budowa pawilonu rezonansu magnetycznego mającą na celu dostosowanie
istniejącej infrastruktury do wymagań związanych z obsługą zakupionego urządzenia.</t>
  </si>
  <si>
    <t xml:space="preserve"> wartość całkowita: 5 974 092.63</t>
  </si>
  <si>
    <t>wartość dofinansowania: 3 854 342.34</t>
  </si>
  <si>
    <t>WND-RPSL.09.01.00-00-039/09</t>
  </si>
  <si>
    <t>Infrastruktura lecznictwa zamkniętego/ Usprawnienie diagnostyki i analityki onkologicznej poprzez modernizację i dostosowanie do wymogów prawa Laboratorium i Zakładu Patomorfologii w Beskidzkim Centrum Onkologii/ RPO WSL 2007-2013</t>
  </si>
  <si>
    <t xml:space="preserve">Beneficjent: Beskidzkie Centrum Onkologii - Szpital Miejski im. Jana Pawła II w Bielsku- Białej </t>
  </si>
  <si>
    <t>ul. Wyzwolenia 18</t>
  </si>
  <si>
    <t xml:space="preserve">Projekt jest odpowiedzią na rosnącą zachorowalność na chorobę nowotworową w regionie. Przedmiotem projektu jest remont i modernizacja budynku wchodzącego w skład kompleksu
szpitalnego, w celu dostosowania go do wymogów prawa. udynek na parterze mieścił Laboratorium, na pierwszym piętrze znajdowały się niewykorzystywane pomieszczenia. Po modernizacji obiektu, w niegdyś niewykorzystywanych pomieszczeniach na pierwszym piętrze zlokalizowano Zakład Patomorfologii. Zakład wcześniej mieścił się w budynku głównym Centrum. Przeniesienie Zakładu do wyremontowanych pomieszczeń (wyprowadzenie go z budynku głównego) pozwoliło powiększyć powierzchnię oddziałów zlokalizowanych w budynku głównym. </t>
  </si>
  <si>
    <t>wartość całkowita: 1 307 810,58</t>
  </si>
  <si>
    <t>wartość dofinansowania: 979 262,95</t>
  </si>
  <si>
    <t>WND-RPSL.09.01.00-00-019/09</t>
  </si>
  <si>
    <t>Infrastruktura lecznictwa zamkniętego/ Modernizacja działu fizjoterapii Śląskiego Szpitala Reumatologiczno-Rehabilitacyjnego im. J. Ziętka w Ustroniu celem poprawy jakości obsługi pacjenta i dostosowaniu go do wymogów prawnych/ RPO WSL 2007-2013</t>
  </si>
  <si>
    <t>Beneficjent: Śląski Szpital Reumatologiczno-Rehabilitacyjny im. gen J. Ziętka w Ustroniu</t>
  </si>
  <si>
    <t>43-450,</t>
  </si>
  <si>
    <t>Szpitalna 11</t>
  </si>
  <si>
    <t>Celem projektu jest modernizacja działu fizjoterapii Szpitala Reumatologiczno-Rehabilitacyjnego im. J.
Ziętka w Ustroniu mająca na celu poprawę jakości obsługi pacjenta oraz dostosowanie obiektów
szpitalnych do wymogów prawnych Rozporządzenia Ministra Zdrowia z dnia 10 listopada 2006 r. w
sprawie wymagań, jakim powinny odpowiadać pod względem fachowym i sanitarnym pomieszczenia i
urządzenia zakładu opieki zdrowotnej. Bezpośrednim tego efektem będzie poprawa obsługi pacjentów
w zakresie rehabilitacji.W zakres modernizacji wchodziły w całości dwa pawilony fizjoterapii ( E1 i E2 ) oraz skrzydło B bloku łóżkowego zlokalizowane na niskim parterze , które wraz z wymienionymi pawilonami stanowi cały integralny, zamknięty w całość dział fizjoterapii.</t>
  </si>
  <si>
    <t xml:space="preserve"> wartość całkowita: 4 160 294.79 (RPO WSL 2007-2013)</t>
  </si>
  <si>
    <t>wartość dofinansowania: 1 509 110.21</t>
  </si>
  <si>
    <t>WND-RPSL.09.01.00-00-035/09</t>
  </si>
  <si>
    <t>Infrastruktura lecznictwa zamkniętego/Poprawa jakości i dostępności usług medycznych poprzez zakup nowej aparatury medycznej w postaci tomografu komputerowego przez Szpital Specjalistyczny Nr 2 w Bytomiu./RPO WSL 2007-2013</t>
  </si>
  <si>
    <t>Beneficjent: Szpital Specjalistyczny nr 2 w Bytomiu</t>
  </si>
  <si>
    <t>Bytom</t>
  </si>
  <si>
    <t>41-902</t>
  </si>
  <si>
    <t xml:space="preserve">ul. Stefana Batorego 1 </t>
  </si>
  <si>
    <t xml:space="preserve">Realizacja projektu polega na zakupie tomografu komputerowego celem poprawy jakości i dostępności
usług medycznych dla pacjentów poszczególnych komórek organizacyjnych Szpitala. W ramach
projektu dokonano zakupu tomografu komputerowego, który pozwoli ograniczyć koszty diagnostyki
pacjentów związane ze zlecaniem badań innym podmiotom zewnętrznym. Istotnym efektem projektu
jest zatem poprawa dostepności dla pacjentow specjalistycznej diagnostyki w ramach jednej instytucji
zapewniającej szeroką i wysokiej jakości opiekę zdrowotną. </t>
  </si>
  <si>
    <t>wartość całkowita: 1 821 320.00 (RPO WSL 2007-2013)</t>
  </si>
  <si>
    <t xml:space="preserve">wartość dofinansowania: 1 548 122.00 </t>
  </si>
  <si>
    <t>WND-RPSL.09.01.00-00-009/09</t>
  </si>
  <si>
    <t>Infrastruktura lecznictwa zamkniętego/Modernizacja Szpitala Wielospecjalistycznego w Jaworznie w zakresie wyposażenie w nowoczesny sprzęt medyczny/RPO WSL 2007-2013</t>
  </si>
  <si>
    <t xml:space="preserve">Jaworzno </t>
  </si>
  <si>
    <t>Chełmońskiego 28</t>
  </si>
  <si>
    <t>Przedmiotem niniejszego projektu jest zakup specjalistycznego sprzętu medycznego dla Samodzielnego
Publicznego Zakładu Opieki Zdrowotnej Szpital Wielospecjalistyczny w Jaworznie.
Sprzęt będący przedmiotem projektu obejmuje: lampę do Tomografu Komputerowego,mammograf
cyfrowy, aparat RTG z ramieniem C, USG, zestaw do wideoendoskopii, sprzęt do diagnostyki motoryki
przewodu pokarmowego.</t>
  </si>
  <si>
    <t>wartość całkowita: 3 993 462.24</t>
  </si>
  <si>
    <t>wartość dofinansowania: 3 179 289.83</t>
  </si>
  <si>
    <t>WND-RPSL.09.01.00-00-006/09</t>
  </si>
  <si>
    <t>Infrastruktura lecznictwa zamkniętego/Poprawa jakości oraz dostępności usług Specjalistycznego Zespołu Chorób Płuc i Gruźlicy w Bystrej poprzez dostosowanie Izby Przyjęć do wymogów prawnych/RPO WSL 2007-2013</t>
  </si>
  <si>
    <t>Beneficjent: Specjalistyczny Zespół Chorób Płuc i Gruźlicy w Bystrej</t>
  </si>
  <si>
    <t>Bystra</t>
  </si>
  <si>
    <t>43-360,</t>
  </si>
  <si>
    <t xml:space="preserve"> ul. Fałata 2</t>
  </si>
  <si>
    <t>Projekt dotyczy modernizacji, dobudowy oraz doposażenia Izby Przyjęć w Specjalistycznym Zespole
Chorób Płuc i Gruźlicy w Bystrej. W ramach projektu powstanie nowoczesna, funkcjonalna Izba
Przyjęć, dostosowana do potrzeb osób niepełnosprawnych i wyposażona w specjalistyczny sprzęt
medyczny, służący udzielaniu podstawowej pomocy medycznej i diagnostyce. Projekt ma na celu
poprawę jakości i wzrost dostępności świadczonych usług lecznictwa zamkniętego poprzez
dostosowanie Izby Przyjęć do wymogów Rozporządzenia Ministra Zdrowia z dnia 10 listopada 2006
roku.
Dzięki realizacji projektu możliwy będzie szerszy dostęp do profesjonalnej diagnostyki w zakresie
chorób układu oddechowego, co wpłynie znacząco na poprawę stanu zdrowia mieszkańców
podregionu bielskiego.</t>
  </si>
  <si>
    <t>wartość całkowita: 1 815 025.58 (RPO WSL 2007-2013)</t>
  </si>
  <si>
    <t>wartość dofinansowania: 1 144 386.27</t>
  </si>
  <si>
    <t>WND-RPSL.09.01.00-00-010/09</t>
  </si>
  <si>
    <t>Infrastruktura lecznictwa zamkniętego/Zakup niezbędnego sprzętu medycznego do poprawy jakości i bezpieczeństwa hospitalizowanych pacjentów Wielospecjalistycznego Szpitala Powiatowego w Tarnowskich Górach/RPO WSL 2007-2013</t>
  </si>
  <si>
    <t>Beneficjent: Powiat Tarnogórski
Miejsce realizacji: WSP im. Dr B. Hagera w Tarnowskich Górach</t>
  </si>
  <si>
    <t>Tarnowskie Góry</t>
  </si>
  <si>
    <t>42-612</t>
  </si>
  <si>
    <t>Pyskowicka 47-51</t>
  </si>
  <si>
    <t>Przedmiotem projektu jest zakup niezbędnych urządzeń medycznych, m.in.: videokolonoskop, tor wizyjny z osprzętem do endoskopów,tomograf, stół operacyjny, respirator dla noworodków, aparat EKG, na potrzeby  oddziałów, m.in.: chirurgiczny z pododdziałem chemioterapii, noworodkowy internistyczny II z pododdziałem kardiologii.</t>
  </si>
  <si>
    <t>wartość całkowita: 3 839 808,66 (RPO WSL 2007-2013)</t>
  </si>
  <si>
    <t>wartość dofinansowania: 3 085 651,72</t>
  </si>
  <si>
    <t>WND-RPSL.09.01.00-00-028/09</t>
  </si>
  <si>
    <t>Infrastruktura lecznictwa zamkniętego/Zakup tomografu komputerowego oraz cyfrowego aparatu RTG dla Zakładu Diagnostyki Obrazowej w SPZOZ  Szpital Rejonowy w Zabrzu/RPO WSL 2007-2013</t>
  </si>
  <si>
    <t>Beneficjent: Gmina Zabrze
Miejsce realizacji: Samodzielny Publiczny Zakład Opieki Zdrowotnej - Szpital Rejonowy</t>
  </si>
  <si>
    <t>Zabrze</t>
  </si>
  <si>
    <t xml:space="preserve">41-803 </t>
  </si>
  <si>
    <t>ul.Zamkowa 4</t>
  </si>
  <si>
    <t xml:space="preserve">Celem projektu jest poprawa stanu zdrowia mieszkańców woj. śląskiego, poprawa jakości i
dostępności usług medycznych świadczonych w ramach kontraktu z NFZ poprzez zakup nowoczesnej
aparatury (tomograf i cyfrowy aparat RTG), która istotnie wpłynie na rozszerzenie i unowocześnienie
obrazowej diagnostyki medycznej oraz adaptację posiadanych pomieszczeń. </t>
  </si>
  <si>
    <t>wartość całkowita: 2 929 239.34 (RPO WSL 2007-2013)</t>
  </si>
  <si>
    <t>wartość dofinansowania: 2 486 742.43</t>
  </si>
  <si>
    <t>nabory konkursowe dla Działania 9.1 Infrastruktura lecznictwa zamkniętego RPO WSL 2007-2013 numer: 09.01.00-072/09 oraz 09.01.00-077/09.</t>
  </si>
  <si>
    <t>Działanie 9.1 Infrastruktura lecznictwa zamkniętego RPO WSL 2007-2013</t>
  </si>
  <si>
    <t xml:space="preserve">Jednostki samorządu terytorialnego, aplikujące na rzecz placówek medycznych, dla których są podmiotem tworzącym, jak również podmioty lecznicze (SP ZOZ, NZOZ), udzielające świadczeń medycznych na terenie Województwa Śląskiego. </t>
  </si>
  <si>
    <t>projekty na terenie całego Województwa Śląskiego</t>
  </si>
  <si>
    <t>Szczegóły dotyczące projektów wybranych do dofinansowania w ramach naborów dla Działania 9.1 Infrastruktura lecznictwa zamkniętego, dostępne są na stronie rpo.slaskie.pl w zakładce "Nabory - tryb konkursowy - wyniki" (http://rpo2007-2013.slaskie.pl/?grupa=15&amp;s2=1&amp;stan=3&amp;sort=3&amp;id_m=98), jak również na "mapie dotacji" udostepnionej na stronie RPO WSL 2007-2013.
Przedstawione informacje o poszczególnych, komplementarnych projektach, opisane w ramach przedmiotowego Załącznika nr 1.19 (numery od Zał.1.24.2 do Zał.1.24.18) należy traktować poglądowo - nie wymieniono wszystkich projektów, wskazano jedynie takie, które z punktu widzenia założeń planowanego konkursu dla Działania 10.1 będą mogły być uznane za komplementarne.</t>
  </si>
  <si>
    <t>nabór konkursowy dla Działania 9.2 Infrastruktura lecznictwa otwartego RPO WSL 2007-2013 numer: 09.02.00-005/08.</t>
  </si>
  <si>
    <t xml:space="preserve">Działanie 9.2 Infrastruktura lecznictwa otwartego RPO WSL 2007-2013 </t>
  </si>
  <si>
    <t>Szczegóły dotyczące projektów wybranych do dofinansowania w ramach naborów dla Działania 9.2 Infrastruktura lecznictwa otwartego, dostępne są na stronie rpo.slaskie.pl w zakładce "Nabory - tryb konkursowy - wyniki" (http://rpo2007-2013.slaskie.pl/?grupa=15&amp;s2=1&amp;stan=3&amp;sort=3&amp;id_m=98), jak również na "mapie dotacji" udostepnionej na stronie RPO WSL 2007-2013.</t>
  </si>
  <si>
    <t>WND-RPSL.02.02.00-00-001/12</t>
  </si>
  <si>
    <t>Rozwój elektronicznych usług publicznych/Poprawa jakości usług medycznych i zarządzania poprzez realizację i wdrożenie zintegrowanego systemu informatycznego w Szpitalu Kolejowym w Wilkowicach-Bystrej/RPO WSL 2007-2013</t>
  </si>
  <si>
    <t>Samodzielny Publiczny Zakład Opieki Zdrowotnej Szpital Kolejowy w Wilkowicach-Bystrej</t>
  </si>
  <si>
    <t xml:space="preserve">Wilkowice </t>
  </si>
  <si>
    <t>43-365</t>
  </si>
  <si>
    <t>UL. Żywiecka 1</t>
  </si>
  <si>
    <t>W ramach projektu planowane jest wdrożenie nowoczesnego zintegrowanego systemu obsługi
służby zdrowia. Planowane działania:
a) Stworzenie jednolitej sieci teletechnicznej,
b) Modernizacja i reorganizacja środowiska serwerowego (sprzętowe i softwarowe),
c) Zabezpieczenie systemu przed awariami (archiwizacja), atakami z zewnętrz oraz zainfekowaniem
(wirusami itp.)
d) Zakup nowych stacji roboczych z odpowiednim oprogramowaniem,
e) Integracja sieci i urządzeń medycznych,
f) Instalacja i wdrożenie oprogramowania – Zintegrowanego Systemu Informatycznego.</t>
  </si>
  <si>
    <t>wartość całkowita:1 838 895,73</t>
  </si>
  <si>
    <t>wartość dofinansowania: 1 511 999,21</t>
  </si>
  <si>
    <t>WND-RPSL.02.02.00-00-007/12</t>
  </si>
  <si>
    <t>Wojewódzki Szpital Specjalistyczny im. Najświętszej Maryi Panny/ Wdrożenie kompleksowego systemu zarządzania w Wojewódzkim Szpitalu Specjalistycznym im. Najświętszej Maryi Panny w Częstochowie/ RPO WSL 2007-2013</t>
  </si>
  <si>
    <t>Częstochowa</t>
  </si>
  <si>
    <t>42-200</t>
  </si>
  <si>
    <t>ul. Bialska 104</t>
  </si>
  <si>
    <t>Przedmiotem niniejszego projektu jest wdrożenie kompleksowego systemu zarządzania w
Wojewódzkim Szpitalu Specjalistycznym im. Najświętszej Maryi Panny w Częstochowie.
Rzeczowa realizacja projektu obejmuje zakup sprzętu IT, zakup i wdrożenie oprogramowania
wspomagającego zarządzania zarówno w części medycznej jak i administracyjnej Szpitala
(back-office) oraz uruchomieniemodułu e-pacjent (front-office).</t>
  </si>
  <si>
    <t>wartość całkowita: 7 110 276,14</t>
  </si>
  <si>
    <t>wartość dofinansowania: 5 291 322,25</t>
  </si>
  <si>
    <t>WND-RPSL.02.02.00-00-036/12</t>
  </si>
  <si>
    <t>Rozwój elektronicznych usług publicznych/Wprowadzenie nowoczesnego systemu  informatycznego oraz e-usług w SPZOZ Szpital  Psychiatryczny  w  Toszku  celem podniesienia jakości  i  dostępności  usług  medycznych/RPO WSL 2007-2013</t>
  </si>
  <si>
    <t>Samodzielny Publiczny Zakład Opieki Zdrowotnej Szpital Psychiatryczny w Toszku</t>
  </si>
  <si>
    <t>Toszek</t>
  </si>
  <si>
    <t>44-180</t>
  </si>
  <si>
    <t>ul. Gliwicka 5</t>
  </si>
  <si>
    <t>Projekt swym zakresem obejmuje m.in.:
1. Pełną informatyzację dokumentacji medycznej oraz kosztów leczenia,
2. Wprowadzenie e-usług udostępniających możliwości takie jak:
- logowanie pacjenta za pomocą użytkownika lub numeru karty i hasła,
- przegląd listy usług,
- zdalne zgłoszenia wniosku o rezerwację terminu usługi z preferowanymi terminami;
- udostępnienie danych o zaplanowanych wizytach i usługach,
- prezentacja informacji o stanie usługi,
- wydruk potwierdzenia rezerwacji: data i godzina usługi, imię, nazwisko pacjenta, numer rezerwacji,
miejsce wykonania usługi, informacje dodatkowe dla pacjenta,
- dostęp do informacji o lokalizacji miejsca wykonania usługi,
- odwołanie rezerwacji,
- przegląd wyników badań.
3. Pełną integrację oprogramowania z systemami NFZ oraz SIM.</t>
  </si>
  <si>
    <t>wartość całkowita: 3 309 470,60</t>
  </si>
  <si>
    <t>wartość dofinansowania: 2 633 416,90</t>
  </si>
  <si>
    <t>WND-RPSL.02.02.00-00-042/12</t>
  </si>
  <si>
    <t xml:space="preserve">Rozwój elektronicznych usług publicznych/ Utworzenie zintegrowanego systemu wspomagania zarządzania wraz z zapewnieniem świadczenia usług drogą elektroniczną w Wojewódzkim Szpitalu Specjalistycznym nr 3 w Rybniku / RPO WSL 2007-2013 </t>
  </si>
  <si>
    <t xml:space="preserve">Samodzielny Publiczny Zakład Opieki Zdrowotnej Wojewódzki Szpital Specjalistyczny Nr 3 w Rybniku  </t>
  </si>
  <si>
    <t xml:space="preserve">ul. Energetyków 46 </t>
  </si>
  <si>
    <t>Przedmiotowa inwestycja obejmuje stworzenie oraz wdrożenie systemu informatycznego na poziomie
ponadlokalnym w zakresie e-Government zwiększającego zakres oraz dostępność usług świadczonych
drogą elektroniczną z zakresu e-Zdrowia na terenie podregionu rybnickiego (front-office) oraz budowę
zintegrowanego systemu wspomagania zarządzania w Samodzielnym Publicznym Zakładzie Opieki
Zdrowotnej Wojewódzki Szpital Specjalistyczny Nr 3 w Rybniku (back-office). W ramach inwestycji zostanie stworzona kompleksowa infrastruktura informatyczna, na którą będą składać się:
1. E-usługi: Szpitalny Portal Informacyjny, e-badania, e-rejestracja, e-pacjent oraz komunikator SMS
umożliwiające dwustronną, kompleksową komunikację pomiędzy SP ZOZ a pacjentem.
2. Aplikacje składające się na system wspomagania zarządzania: Elektroniczny Obieg Dokumentów,
Kancelaria, Elektroniczna Dokumentacja Medyczna, Gospodarka magazynowa; Zaopatrzenie i
zamówienia wewnętrzne, Wewnętrzne Zgłoszenia Serwisowe, Zlecenia (moduł serwisowy), Baza
wiedzy (moduł serwisowy), Umowy (moduł serwisowy), Środki trwałe (moduł serwisowy), Platforma
e-learningowa.
3. Oprogramowanie systemowe i uzupełniające</t>
  </si>
  <si>
    <t>wartość całkowita: 1 710 991,50</t>
  </si>
  <si>
    <t>wartość dofinansowania: 1 437 238,69</t>
  </si>
  <si>
    <t>WND-RPSL.02.02.00-00-043/12</t>
  </si>
  <si>
    <t>Rozwój elektronicznych usług publicznych/ Modernizacja systemu informatycznego Szpitala Wojewódzkiego w Bielsku – Białej celem wprowadzenia elektronicznych usług eZdrowia oraz unowocześnienia procesów zarządczych / RPO WSL 2007-2013</t>
  </si>
  <si>
    <t>Szpital Wojewódzki w Bielsku-Białej</t>
  </si>
  <si>
    <t>Bielsko-Biała</t>
  </si>
  <si>
    <t>43-316</t>
  </si>
  <si>
    <t xml:space="preserve">ul. Armii Krajowej 10 </t>
  </si>
  <si>
    <t>Przedmiotem Projektu jest modernizacja systemu informatycznego Szpitala Wojewódzkiego w Bielsku –
Białej, która będzie obejmowała wdrożenie kompleksowego pakietu oprogramowania
umożliwiającego elektroniczną obsługę pacjenta oraz usprawnienie procesów zarządczych. W
ramach projektu zostaną zakupione zestawy komputerowe o parametrach umożliwiających pracę z
wykorzystaniem nowych technologii oraz infrastruktura serwerowni do gromadzenia danych medycznych.
Planuje się również instalacje Elektronicznych punktów usług eZdrowia, które będą umożliwiały
skorzystanie z elektronicznych usług publicznych oferowanych przez Szpital osobom nie posiadającym
dostępu do Internetu.</t>
  </si>
  <si>
    <t xml:space="preserve">
wartość całkowita: 7 454 916,23
</t>
  </si>
  <si>
    <t>wartość dofinansowania: 5 785 595,74
(RPO WSL 2007-2013)</t>
  </si>
  <si>
    <t>WND-RPSL.02.02.00-00-050/12</t>
  </si>
  <si>
    <t>Rozwój elektronicznych usług publicznych/ Wdrożenie e-usług medycznych poprzez rozbudowę systemów informatycznych Wojewódzkiego Zakładu Opieki Zdrowotnej nad Matką, Dzieckiem i Młodzieżą w Częstochowie / RPO WSL 2007-2013</t>
  </si>
  <si>
    <t>Wojewódzki Zakład Opieki Zdrowotnej nad Matką, Dzieckiem i Młodzieżą w Częstochowie</t>
  </si>
  <si>
    <t xml:space="preserve">ul. Sobieskiego 7 </t>
  </si>
  <si>
    <t>Projekt pn. „Wdrożenie e-usług medycznych poprzez rozbudowę systemów informatycznych
Wojewódzkiego Zakładu Opieki Zdrowotnej nad Matką, Dzieckiem i Młodzieżą” polega na
uruchomieniu e-usług służących do elektronicznej obsługi rejestracji pacjentów poprzez
wdrożenie nowoczesnego oprogramowania do zarządzania jednostką medyczną. Na bazie takiego
oprogramowania możliwe będzie przetwarzanie i przechowywanie w systemie informatycznym danych
związanych z ruchem chorych a następnie wykorzystanie ich w innych systemach między innymi do
stworzenia e-usług publicznych.
Projekt zakłada następujące zakresy robót i dostaw:
- dostawę oprogramowania do kompleksowego zarządzania jednostką medyczną wraz z systemem
zdalnego dostępu pacjentów do informacji o leczeniu oraz oprogramowaniem do diagnostyki obrazowej
– Usługa obejmuje instalację i wdrożenie oprogramowania pozwalającego na cyfryzacje procesów
medycznych oraz uruchomienie e-usług. Niezbędne jest również ucyfrowienie pracowni RTG,
- adaptację pomieszczenia serwerowni dla potrzeb realizacji projektu – zakres adaptacji przewiduje
uruchomienie systemu klimatyzacji, systemu sygnalizacji włamania i napadu wraz z wykrywaniem
pożaru, systemu kontroli dostępu oraz zasilania awaryjnego serwerowni,
- budowę infrastruktury elektryczno-logicznej dla urządzeń informatycznych – obejmuje budowę sieci
punktów PEL (Punkt Elektryczno-Logiczny) w pomieszczeniach gdzie zostaną dostarczone jednostki
komputerowe,
- dostawę i instalację sprzętu komputerowego.</t>
  </si>
  <si>
    <t>wartość całkowita: 2 185 519,50</t>
  </si>
  <si>
    <t>wartość dofinansowania: 1 857 691,57
(RPO WSL 2007-2013)</t>
  </si>
  <si>
    <t>WND-RPSL.02.02.00-00-088/12</t>
  </si>
  <si>
    <t>Rozwój elektronicznych usług publicznych/ Rozbudowa systemu wspomagania zarządzania Wojewódzkim Szpitalem Specjalistycznym nr 5 im. Św. Barbary w Sosnowcu w oparciu o nowoczesne technologie informatyczne / RPO WSL 2007-2013</t>
  </si>
  <si>
    <t xml:space="preserve">Wojewódzki Szpital Specjalistyczny nr 5 im. Św. Barbary </t>
  </si>
  <si>
    <t>41-200</t>
  </si>
  <si>
    <t xml:space="preserve">Plac Medyków 1 </t>
  </si>
  <si>
    <t>Projekt polegał będzie na pełnej automatyzacji kilku kluczowych obszarów działalności Szpitala,
dzięki czemu poprawi się jakość świadczonych usług wzrośnie wydajność pracy personelu oraz
wrośnie zadowolenie Pacjentów. Przewiduje się wprowadzenie następujących narzędzi informatycznych
w Szpitalu:
- system AMMS który zespoli wszystkie dotychczas funkcjonujące w szpitalu systemy i aplikacje
informatyczne
- WiFi w bloku łóżkowym oraz zakup 60 urządzeń końcowych do obsługi systemu AMMS
- system Automatycznej Dystrybucji Leków wraz z integracją z systemem AMMS
- system "kolejkowy"
- system ucyfrawiający 5 sal operacyjnych
- e-rejestracja</t>
  </si>
  <si>
    <t>wartość całkowita: 11 584 094,21</t>
  </si>
  <si>
    <t>wartość dofinansowania: 9 614 410,44
(RPO WSL 2007-2013)</t>
  </si>
  <si>
    <t>WND-RPSL.02.02.00-00-092/12</t>
  </si>
  <si>
    <t>Rozwój elektronicznych usług publicznych/ Zintegrowany system informatyczny wspomagający zarządzanie w Wojewódzkim Szpitalu Specjalistycznym nr 2 w Jastrzębiu Zdroju / RPO WSL 2007-2013</t>
  </si>
  <si>
    <t>Wojewódzki Szpital Specjalistyczny nr 2 w Jastrzębiu Zdroju</t>
  </si>
  <si>
    <t>Jastrzębie-Zdrój</t>
  </si>
  <si>
    <t>44-330</t>
  </si>
  <si>
    <t>ul. Jana Pawła II 7</t>
  </si>
  <si>
    <t>W ramach projektu powstanie zintegrowany system informatyczny wspomagający zarządzanie w
Wojewódzkim Szpitalu Specjalistycznym nr 2 w Jastrzębiu Zdroju. System (back-office) odpowiadać
będzie za sprawne gromadzenie i dystrybucję informacji medycznych związanych z przebiegiem leczenia
każdego pacjenta od chwili pojawienia się w szpitalu aż do zakończenia leczenia. Integralną częścią
systemu będzie e-Platforma, składająca się z 3 modułów: Portal Informacyjny, e-Rejestracja i
e-Kontrahent. Takie rozwiązanie front-office będzie wprowadzało elektroniczne usługi publiczne dla
pacjentów szpitala, kontrahentów, a także wszystkich osób zainteresowanych informacjami o
Szpitalu. Podpis elektroniczny niekwalifikowalny otrzyma 666 pracowników Szpitala.</t>
  </si>
  <si>
    <t>wartość całkowita: 5 351 688,65</t>
  </si>
  <si>
    <t>wartość dofinansowania: 4 529 484,46
(RPO WSL 2007-2013)</t>
  </si>
  <si>
    <t>WND-RPSL.02.02.00-00-062/12</t>
  </si>
  <si>
    <t>Rozwój elektronicznych usług publicznych/ Uruchomienie publicznych usług świadczonych drogą elektroniczną w Wojewódzkim Szpitalu Neuropsychiatrycznym im. dr Emila Cyrana w Lublińcu/ RPO WSL 2007-2013</t>
  </si>
  <si>
    <t>Wojewódzki Szpital Neuropsychiatryczny im. dr. Emila Cyrana</t>
  </si>
  <si>
    <t>Lubliniec</t>
  </si>
  <si>
    <t>42-700</t>
  </si>
  <si>
    <t>ul. Grunwaldzka 48</t>
  </si>
  <si>
    <t>Projekt realizowany będzie na terenie Wojewódzkiego Szpitala Neuropsychiatrycznego im. dr Emila
Cyrana w Lublińcu.
Przedmiotem projektu jest stworzenie nowoczesnych komplementów infrastruktury teleinformatycznej
składających się z następujących elementów:
-Portal informacyjny
-Usługa e-kontahent
-Usługa e-rejestracja
-System Elektronicznej dokumentacji Medycznej
-Nowy system informatyczny obsługi części medycznej Szpitala
-System informatyczny analiz kosztów i możliwości - Business Intelligence - e-administracja
-System serwerowo-macierzowy zapewnienia działania systemów informatycznych Szpitala
-System bezpieczeństwa łącza internetowego.</t>
  </si>
  <si>
    <t>wartość całkowita: 3 427 744,32</t>
  </si>
  <si>
    <t>wartość dofinansownaia: 2 847 297,97
(RPO WSL 2007-2013)</t>
  </si>
  <si>
    <t>WND-RPSL.02.02.00-00-075/12</t>
  </si>
  <si>
    <t>Rozwój elektronicznych usług publicznych/  Rozwój e-usług medycznych oraz wprowadzenie elektronicznego obiegu dokumentów w Beskidzkim Centrum Onkologii – Szpitalu Miejskim im. Jana Pawła II w Bielsku-Białej /RPO WSL 2007-2013</t>
  </si>
  <si>
    <t xml:space="preserve">Beskidzkie Centrum Onkologii - Szpital Miejski im. Jana Pawła II w Bielsku- Białej </t>
  </si>
  <si>
    <t xml:space="preserve">ul. Wyzwolenia 18 </t>
  </si>
  <si>
    <t>Przedmiotem projektu jest wdrożenie elektronicznych usług medycznych oraz budowa systemu
wspomagania zarządzania Beskidzkim Centrum Onkologii – Szpitalem Miejskim im. Jana Pawła II w
Bielsku-Białej w celu zwiększenia dostępności usług Szpitala oraz dostosowania systemu zarządzania
do potrzeb jednostki. Planowany do realizacji projekt swoim zakresem obejmuje:
- Stworzenie i wdrożenie systemu informatycznego o charakterze ponadlokalnym w zakresie
e-Government zwiększającego zakres oraz dostępność usług świadczonych drogą elektroniczną
(front-office).
- Budowę zintegrowanego systemu wspomagania zarządzania na poziomie lokalnym (back-office).
W ramach działań z zakresu front-office zostaną wprowadzone cztery nowe e-usługi:
- e-Pacjent (e-rejestracja, e-wynik),
- e-Kontrahent,
- Szpitalny Portal Informacyjny.
W ramach projektu z zakresu back-office zakupionych zostanie 275 licencji na elementy
oprogramowania, które usprawnia pracę zarówno białej, jak i szarej części Szpitala, poprzez
umożliwienie elektronicznego obiegu dokumentów i informacji.
Integralną częścią projektu jest również wprowadzenie systemu podpisu elektronicznego.
Możliwość jego wykorzystania uzyska 180 pracowników Szpitala, którzy będą wykorzystywać go do
działań związanych z ruchem chorych i administracją. Docelowo wszystkie procedury w Szpitalu, dzięki
wykorzystaniu podpisu elektronicznego, będą realizowane w formie elektronicznej.</t>
  </si>
  <si>
    <t>wartość całkowita: 1 778 223,32</t>
  </si>
  <si>
    <t>wartość dofinansowania: 1 466 836,50
(RPO WSL 2007-2013)</t>
  </si>
  <si>
    <t>WND-RPSL.02.02.00-00-067/12-05</t>
  </si>
  <si>
    <t>Rozwój elektronicznych usług publicznych/ Poprawa dostępności usług medycznych poprzez wdrożenie rozwiązań informatycznych w Szpitalu Specjalistycznym nr 2 w Bytomiu / RPO WSL 2007-2013</t>
  </si>
  <si>
    <t>Szpital Specjalistyczny nr 2 w Bytomiu</t>
  </si>
  <si>
    <t>Projekt będzie polegał na wyposażeniu Szpitala Specjalistycznego nr 2 w Bytomiu w zintegrowany
system zarządzania w administracji (system informatyczny) pozwalający na implementację systemu
informatycznego, ukierunkowanego na kompleksową obsługę realizowanych świadczeń zdrowotnych we
wszystkich komórkach organizacyjnych szpitala oraz oprogramowanie dla części administracyjnej
jednostki.
Celem Projektu jest wdrożenie rozwiązań informatycznych – w tym technicznych i organizacyjnych,
mających na celu pełną informatyzację Szpitala, zgodnie z obecnymi normami oraz zapewnienie
jednostce możliwości dostosowania się w przyszłości do nakładanych wymogów z zakresu ITC na
służbę zdrowia przy wykorzystaniu najlepszych dostępnych technologii informatycznych (BAT).</t>
  </si>
  <si>
    <t>wartość całkowita: 1 909 983,96</t>
  </si>
  <si>
    <t>wartość dofinansowania: 1 581 039,06
(RPO WSL 2007-2013)</t>
  </si>
  <si>
    <t>WND-RPSL.02.02.00-00-017/12</t>
  </si>
  <si>
    <t>Rozwój elektronicznych usług publicznych/ Rozwój Szpitalnego Systemu Informatycznego w Chorzowskim Centrum Pediatrii i Onkologii im. dr E. Hankego/ RPO WSL 2007-2013</t>
  </si>
  <si>
    <t>SP ZOZ  Chorzowskie Centrum Pediatrii  i Onkologii im. dr E.Hankego</t>
  </si>
  <si>
    <t xml:space="preserve">ul. Truchana 7 </t>
  </si>
  <si>
    <t xml:space="preserve">Projekt pn. Rozwój Szpitalnego Systemu Informatycznego w Chorzowskim Centrum Pediatrii i Onkologii
im. dr E. Hankego ma na celu nie tylko poprawę jakości świadczonych usług medycznych poprzez m.in.
uruchomienie rejestracji dla pacjentów online, ale także usprawnienie procedur wewnętrznych w
placówce a co za tym idzie poprawę wydajności pracy personelu medycznego oraz personelu
administracyjnego.W ramach rozbudowy szpitalnego systemu informatycznego (HIS) planuje się zakup,
uruchomienie i wdrożenie systemów informatyki medycznej określane jako RIS oraz PACS oraz
wdrożenie podsystemów: rejestracji pacjentów, budżetowania kosztów oddziałowych, ewidencji
aparatury medycznej, laboratorium itp. ChCPiO w ramach projektu zakupi niezbędne wyposażenie
m.in. zestawy komputerowe, serwery itp. </t>
  </si>
  <si>
    <t>wartość całkowita: 2 006 223,30</t>
  </si>
  <si>
    <t>wartość dofinansowania: 1 125 779,96
(RPO WSL 2007-2013)</t>
  </si>
  <si>
    <t>nabór konkursowy dla Działania 2.2 Rozwój elektronicznych usług publicznych RPO WSL 2007-2013 numer: 02.02.00-128/12.</t>
  </si>
  <si>
    <t>Działanie 2.2 Rozwój elektronicznych usług publicznych</t>
  </si>
  <si>
    <t>Jednostki sektora finansów publicznych posiadające osobowość prawną, jak również podmioty, w których większość udziałów lub akcji posiadają jednostki samorządu terytorialnego lub ich związki i stowarzyszenia.</t>
  </si>
  <si>
    <t>Szczegóły dotyczące projektów wybranych do dofinansowania w ramach naborów dla Działania 2.2 Rozwój elektronicznych usług publicznych, dostępne są na stronie rpo.slaskie.pl w zakładce "Nabory - tryb konkursowy - wyniki" (http://rpo2007-2013.slaskie.pl/?grupa=15&amp;s2=1&amp;stan=3&amp;sort=3&amp;id_m=98), jak również na "mapie dotacji" udostepnionej na stronie RPO WSL 2007-2013.
Przedstawione informacje o poszczególnych, komplementarnych projektach, opisane w ramach przedmiotowego Załącznika nr 1.19 (numery od Zał.1.24.21 do Zał.1.24.32) należy traktować poglądowo - nie wymieniono wszystkich projektów, wskazano jedynie takie, które z punktu widzenia założeń przewidywanych do realizacji projektów kluczowych, wdrażanych w ramach ścieżki pozakonkursowej w ramach Działania 2.1 Cyfrowe Śląskie 2014-2020 - wydają się być komplementarne.</t>
  </si>
  <si>
    <t>Szczegóły dotyczące projektów wybranych do dofinansowania w ramach naborów dla Działania 2.2 Rozwój elektronicznych usług publicznych, w tym - informacje o kwocie dofinansowania i wartości całkowitej poszczególnych projektów, dostępne są na stronie rpo.slaskie.pl w zakładce "Nabory - tryb konkursowy - wyniki" (http://rpo2007-2013.slaskie.pl/?grupa=15&amp;s2=1&amp;stan=3&amp;sort=3&amp;id_m=98), jak również na "mapie dotacji" udostepnionej na stronie RPO WSL 2007-2013.</t>
  </si>
  <si>
    <t>Umowa nr 4010/ZD/2009 - Dotacja z Budżetu Województwa Śląskiego</t>
  </si>
  <si>
    <t>Wdrożenie systemu kompleksowej informatyzacji</t>
  </si>
  <si>
    <t>Wojewódzki Szpital Specjalistyczny nr 5 im. św. Barbary w Sosnowcu</t>
  </si>
  <si>
    <t>Wdrożenie systemu kompleksowej informatyzacji umożliwiło  połączenie wszystkich komórek organizacyjnych Szpitala w jedną sieć informatyczną.</t>
  </si>
  <si>
    <t xml:space="preserve">Budżet Województwa Śląskiego - 2 999 653,06 zł </t>
  </si>
  <si>
    <t>Umowa nr 1071/ZD/2009 - Dotacja z Budżetu Województwa Śląskiego</t>
  </si>
  <si>
    <t>Zakup sprzętu komputerowego wraz z oprogramowaniem</t>
  </si>
  <si>
    <t>Wojewódzki Ośrodek Medycyny Pracy w Katowicach</t>
  </si>
  <si>
    <t>Katowice</t>
  </si>
  <si>
    <t>40-008</t>
  </si>
  <si>
    <t>ul. Warszawska 42</t>
  </si>
  <si>
    <t>Zakup sprzętu komputerowego wraz z oprogramowaniem umożliwiłł  połączenie wszsytkich komórek organizacyjnych Szpitala w jedną sieć informatyczną.</t>
  </si>
  <si>
    <t xml:space="preserve">Budżet Województwa Śląskiego - 56 583,97zł </t>
  </si>
  <si>
    <t>Umowa nr 1084/ZD/2009 - Dotacja z Budżetu Województwa Śląskiego</t>
  </si>
  <si>
    <t>Zakup laboratoryjnego systemu informatycznego dla Pracowni Diagnostyki Laboratoryjnej Szpitala im. Stanisława Leszczyńskiego w Katowicach wraz z zakupem sprzętu uzupełniającego wyposażenie informatyczne</t>
  </si>
  <si>
    <t>Szpital im. S. Leszczyńskiego w Katowicach</t>
  </si>
  <si>
    <t>40-074</t>
  </si>
  <si>
    <t>ul. Raciborska 26</t>
  </si>
  <si>
    <t>Zakup laboratoryjnego systemu informatycznego dla Pracowni Diagnostyki Laboratoryjnej Szpitala im. Stanisława Leszczyńskiego w Katowicach wraz z zakupem sprzętu uzupełniającego wyposażenie informatyczne pozwolił na kontrolę oraz polepszenie jakości pracy Pracowni Diagnostyki.</t>
  </si>
  <si>
    <t xml:space="preserve">Budżet Województwa Śląskiego - 200 000 zł </t>
  </si>
  <si>
    <t>Umowa nr 1194/ZD/2009 - Dotacja z Budżetu Województwa Śląskiego</t>
  </si>
  <si>
    <t>Ucyfrowienie aparatu RTG oraz systemu archiwizacji i dystrybucji obrazów</t>
  </si>
  <si>
    <t>Śląski Szpital Reumatologiczno-Rehabilitacyjny w Ustroniu</t>
  </si>
  <si>
    <t>43-450</t>
  </si>
  <si>
    <t>ul. Szpitalna 11</t>
  </si>
  <si>
    <t>Ucyfrowienie aparatu RTG oraz systemu archiwizacji i dystrybucji obrazów pozowliło na dostosowanie Szpitala do wprowadzenia E - dokumentacji medycznej.</t>
  </si>
  <si>
    <t xml:space="preserve">Budżet Województwa Śląskiego - 562 000 zł </t>
  </si>
  <si>
    <t>Umowa nr 2569/ZD/2010 - Dotacja z Budżetu Województwa Śląskiego</t>
  </si>
  <si>
    <t>Połączenie systemów informatycznych szpitali przy ulicy Bialskiej i PCK w jeden system, umożliwiający sprawne rozliczanie z płatnikami, zarządzanie i bezpieczną komunikację pomiędzy pracownikami poszczególnych komórek, pracowni i oddziałów oraz bezpieczny dostęp do danych medycznych pacjentów</t>
  </si>
  <si>
    <t>Wojewódzki Szpital Specjalistyczny im. NMP w Częstochowie</t>
  </si>
  <si>
    <t>42-218</t>
  </si>
  <si>
    <t>ul. Bialska 104/118</t>
  </si>
  <si>
    <t>Połączenie systemów informatycznych szpitali przy ulicy Bialskiej i PCK w jeden system, umożliwiło sprawne rozliczanie z płatnikami, zarządzanie i bezpieczną komunikację pomiędzy pracownikami poszczególnych komórek, pracowni i oddziałów oraz bezpieczny dostęp do danych medycznych pacjentów.</t>
  </si>
  <si>
    <t xml:space="preserve">Budżet Województwa Śląskiego - 628 957,39 zł    
</t>
  </si>
  <si>
    <t>Umowa nr 2911/ZD/2010 - Dotacja z Budżetu Województwa Śląskiego</t>
  </si>
  <si>
    <t>Rozbudowa systemu informatycznego o moduł Apteczka oddziałowa w WSS Nr 1 w Tychach</t>
  </si>
  <si>
    <t>Wojewódzki Szpital Specjalistyczny Nr 1 w Tychach</t>
  </si>
  <si>
    <t>Tychy</t>
  </si>
  <si>
    <t>43-100</t>
  </si>
  <si>
    <t>ul.Edukacji 102</t>
  </si>
  <si>
    <t>Rozbudowa systemu informatycznego o moduł Apteczka oddziałowa w WSS Nr 1 w Tychach pozwoliła na lepszą kontrolę wydatków na leki oraz ich dystrybucję w Szpitalu.</t>
  </si>
  <si>
    <t>Budżet Województwa Śląskiego - 58 560 zł</t>
  </si>
  <si>
    <t>Umowa nr 2912/ZD/2010 - Dotacja z Budżetu Województwa Śląskiego</t>
  </si>
  <si>
    <t>Zakup serwera wraz z systemem operacyjnym oraz 360 licencji na usługę katalogową Active Directory dla systemu Wiindows oraz wymiana urządzeń aktywnych w strukturze sieci informatycznej</t>
  </si>
  <si>
    <t>Zakup serwera wraz z systemem operacyjnym oraz 360 licencji na usługę katalogową Active Directory dla systemu Windows oraz wymiana urządzeń aktywnych w strukturze sieci informatycznej spowodowały unowoczesnie zasobów informatycznych Szpitala.</t>
  </si>
  <si>
    <t xml:space="preserve">Budżet Województwa Śląskiego - 126 433,48 zł </t>
  </si>
  <si>
    <t>Umowa nr 1226/ZD/2011 - Dotacja z Budżetu Województwa Śląskiego</t>
  </si>
  <si>
    <t>Dofinansowanie zadania w ramach programu zdrowotnego "Poprawa działania systemu radioterapii onkologicznej w Polsce - doposażenie i modernizacja zakładów radioterapii - modernizacja systemu planowania leczenia Oncentra MasterPlan do wersji bieżącej wraz z niezbędnym wyposażeniem"</t>
  </si>
  <si>
    <t>Dofinansowanie zadania w ramach programu zdrowotnego "Poprawa działania systemu radioterapii onkologicznej w Polsce - doposażenie i modernizacja zakładów radioterapii - modernizacja systemu planowania leczenia Oncentra MasterPlan do wersji bieżącej wraz z niezbędnym wyposażeniem, co pozwoliło na lepsze wykorzystanie zasobów szpitala oraz wprowadziło możliwość leczenia nowymi sposobami.</t>
  </si>
  <si>
    <t xml:space="preserve">Budżet Województwa Śląskiego - 170 000 zł </t>
  </si>
  <si>
    <t>Umowa nr 1279/ZD/2012 - Dotacja z Budżetu Województwa Śląskiego</t>
  </si>
  <si>
    <t>Rozbudowa infrastruktury informatycznej w SP ZOZ "Repty" GCR</t>
  </si>
  <si>
    <t>"Repty" Górnośląskie Centrum Rehabilitacji im. Gen. Jerzego Ziętka w Tarnowskich Górach</t>
  </si>
  <si>
    <t>42-680</t>
  </si>
  <si>
    <t>ul. Śniadeckiego 1</t>
  </si>
  <si>
    <t>Rozbudowa infrastruktury informatycznej w SP ZOZ "Repty" GCR spowodowała iż cały Szpital posiada swoją sieć informatyczną.</t>
  </si>
  <si>
    <t xml:space="preserve">Budżet Województwa Śląskiego -  632 614 zł </t>
  </si>
  <si>
    <t>Umowa nr 745/ZD/2011 -  Dotacja z Budżetu Województwa Śląskiego</t>
  </si>
  <si>
    <t>Zakup głównego serwera bazodanowego z systemem  replikacji danych</t>
  </si>
  <si>
    <t>SP Wojewódzki Szpital Chirurgii Urazowej im. Dr J. Daaba w Piekarach Śląskich</t>
  </si>
  <si>
    <t>Zakup głównego serwera bazodanowego z systemem  replikacji danych umożliwił lepsze wykorzystanie zasobów informatycznych Szpitala.</t>
  </si>
  <si>
    <t xml:space="preserve">Budżet Województwa Śląskiego - 250 000 zł </t>
  </si>
  <si>
    <t>Umowa nr 1250/ZD/2014 - Dotacja z Budżetu Województwa Śląskiego</t>
  </si>
  <si>
    <t>Zakup i montaż zasilaczy awaryjnych UPS, baterii akumulatorowych oraz urządzeń klimatyzacyjnych przez Wojewódzki Szpital Specjalistyczny im. Najświętszej Maryi Panny w Częstochowie</t>
  </si>
  <si>
    <t>Wojewódzki Szpital Specjalistyczny im. Najświętszej Maryi Panny w Częstochowie</t>
  </si>
  <si>
    <t>Zakup i montaż zasilaczy awaryjnych UPS, baterii akumulatorowych oraz urządzeń klimatyzacyjnych przez Wojewódzki Szpital Specjalistyczny im. Najświętszej Maryi Panny w Częstochowie spowodował iż Szpital dysponuje stałym dostępem do danych zawartych na serwerach.</t>
  </si>
  <si>
    <t>Budżet Województwa Śląskiego - 493 422 zł</t>
  </si>
  <si>
    <t>Umowa nr 2198/ZD/2015 - Dotacja z Budżetu Województwa Śląskiego</t>
  </si>
  <si>
    <t>Zakup i wdrożenie systemu (licencji oprogramowania oraz urządzeń) automatycznego procesu zlecania i produkcji leków cytostatycznych dla pacjentów Oddziału Pulmonologicznego z Pododdziałem Chemioterapii Centrum Pulmonologii i Torakochirurgii w Bystrej w ramach Pracowni Cytostatyków</t>
  </si>
  <si>
    <t>Centrum Pulmonologii i Torakochirurgii w Bystrej</t>
  </si>
  <si>
    <t>43-360</t>
  </si>
  <si>
    <t>ul. Juliana Fałata 2</t>
  </si>
  <si>
    <t>Zakup i wdrożenie systemu (licencji oprogramowania oraz urządzeń) automatycznego procesu zlecania i produkcji leków cytostatycznych dla pacjentów Oddziału Pulmonologicznego z Pododdziałem Chemioterapii Centrum Pulmonologii i Torakochirurgii w Bystrej  unowocześnił i rozwinął zakres wykonywanych świadczeń w poradniach oraz skrócił czas ich przygotowywania.</t>
  </si>
  <si>
    <t xml:space="preserve">Budżet Województwa Śląskiego - 119 640 zł </t>
  </si>
  <si>
    <t>Umowa nr 2056/ZD/2015 - Dotacja z Budżetu Województwa Śląskiego</t>
  </si>
  <si>
    <t>Zapewnienie bezpieczeństwa informatycznego GCR REPTY w Tarnowskich Górach</t>
  </si>
  <si>
    <t>SP ZOZ REPTY Górnośląskie Centrum Rehabilitacji im. gen. Jerzego Ziętka w Tarnowskich Górach</t>
  </si>
  <si>
    <t>Zapewnienie bezpieczeństwa informatycznego GCR REPTY w Tarnowskich Górach unowocześniło oraz rozwinęło zabezpieczenia w dostępie osób niepowołanych do danych Szpitala.</t>
  </si>
  <si>
    <t xml:space="preserve">Budżet Województwa Śląskiego - 345 000 zł </t>
  </si>
  <si>
    <t>Umowa nr1901/ZD/2015 - Dotacja z Budżetu Województwa Śląskiego</t>
  </si>
  <si>
    <t>Ucyfrowienie posiadanego aparatu RTG Wojewódzkiego Szpitala Chorób Płuc im. dr Alojzego Pawelca w Wodzisławiu Śląskim</t>
  </si>
  <si>
    <t>Wojewódzki Szpital Chorób Płuc im. dr A. Pawelca w Wodzisławiu Śląskim</t>
  </si>
  <si>
    <t>Wodzisław Śląski</t>
  </si>
  <si>
    <t>44-300</t>
  </si>
  <si>
    <t>ul. Bracka 13</t>
  </si>
  <si>
    <t>Ucyfrowienie posiadanego aparatu RTG Wojewódzkiego Szpitala Chorób Płuc im. dr Alojzego Pawelca w Wodzisławiu Śląskim umożliwiło dostosowanie aparatu RTG do wymogów NFZ.</t>
  </si>
  <si>
    <t>Umowa nr 3341/ZD/2010 - Dotacja z Budżetu Województwa Śląskiego</t>
  </si>
  <si>
    <t>Zakup i montaż 2 sztuk zasilaczy bezprzerwowych (UPS) z wbudowanym falownikiem dla potrzeb WSS im. NMP w Częstochowie w obiekcie przy ul. PCK</t>
  </si>
  <si>
    <t>Zakup i montaż 2 sztuk zasilaczy bezprzerwowych (UPS) z wbudowanym falownikiem dla potrzeb WSS im. NMP w Częstochowie w obiekcie przy ul. PCK, skutkuje bezprzewodową pracą wszelkiej aparatury i sprzetu medycznego.</t>
  </si>
  <si>
    <t xml:space="preserve">Budżet Województwa Śląskiego - 89 737,10 zł </t>
  </si>
  <si>
    <t>Umowa nr 3366/ZD/2014 - Dotacja z Budżetu Województwa Śląskiego</t>
  </si>
  <si>
    <t>Zakup wraz z wdrożeniem macierzy dyskowej, serwerowego systemu operacyjnego i UPS oraz rozbudowa istniejącego serwera</t>
  </si>
  <si>
    <t>Zakup wraz z wdrożeniem macierzy dyskowej, serwerowego systemu operacyjnego i UPS oraz rozbudowa istniejącego serwera spowodował  możliwość ucyfrowienia kolejnej dokumentacji medycznej Szpitala.</t>
  </si>
  <si>
    <t>Budżet Województwa Śląskiego - 42 434 zł</t>
  </si>
  <si>
    <t>A. Rozwój profilaktyki zdrowotnej, diagnostyki i medycyny naprawczej ukierunkowany na główne problemy epidemiologiczne w Polsce
B.Przeciwdziałanie negatywnym trendom demograficznym poprzez rozwój opieki nad matką i dzieckiem oraz osobami starszymi</t>
  </si>
  <si>
    <t>W przypadku przedmiotowego projektu przewiduje się, iż ocena przebiegać będzie odrębnie dla projektów z zakresu opieki szpitalnej i pozaszpitalnej. Zakres weryfikacji zróżnicowany będzie z uwzględnieniem specyfiki warunków świadczeń zdrowotnych w przypadku obu ww. form.
W przypadku opieki szpitalnej preferowane będą te projekty w przypadku których nacisk kładziony jest na świadczenia zabiegowe, w szczególności o kompleksowym charakterze Jednocześnie z uwagi komplikacje pozabiegowe  jakie mogą być związane z zakażeniami szpitalnymi, projekty, które przewidywać będą w tym zakresie stosowne działania zaradcze będą mogły uzyskać dodatkowy punkt.
Jednocześnie przewidziano możliwość uzyskania dodatkowego punktu zależnie od uwzględniania przez projekt warunków specyficznych, określonych odrębnie dla danego zakresu opieki zdrowotnej (onkologia, kardiologia, opieka nad matką i dzieckiem, choroby układu oddechowego, pozostałe).
W przypadku, gdy projekt odnosi się do więcej niż jednego zakresu opieki, np. zarówno kardiologii oraz chorób układu oddechowego punkt przyznawany będzie, jeśli w ramach którejkolwiek z dziedzin spełniony będzie wymóg specyficzny. W przypadku gdy spełnione są równocześnie wymogi określone dla różnych zakresów opieki, projekt otrzymuje łącznie 1 pkt. 
Projekt uzyskuje punkty w następujących przypadkach:
W przypadku projektów realizowanych w szpitalach (opieka szpitalna):
1 pkt. – projekt dotyczy oddziału na którym udział świadczeń zabiegowych wynosi powyżej 75 % lub udział przyjęć nagłych wynosi powyżej 30%                                                                
1 pkt. – projekt zakłada działania przyczyniające się do spadku ryzyka wystąpienia zakażeń szpitalnych  
1 pkt– projekt przyczynia się do koncentracji zabiegów kompleksowych w przypadku gdy na oddziale wykonywane są takie zabiegi (projekt otrzymuje punkt, jeśli realizowany jest na rzecz oddziału, który realizuje co najmniej 60 kompleksowych zabiegów rocznie lub ww. wartość progowa [próg odcięcia] zostanie przekroczona w wyniku realizacji projektu).
oraz 
 w przypadku projektów z zakresu onkologii:
1 pkt – projekt przyczynia się do zwiększenia wykrywalności tych nowotworów, dla których struktura stadiów jest najmniej korzystna w danym regionie lub prowadzi do wcześniejszego wykrywania nowotworów złośliwych, np. poprzez wdrażanie programów profilaktycznych lub - w zakresie chemioterapii – zwiększenia udziału świadczeń z ww. zakresu w trybie jednodniowym lub ambulatoryjnym,
w przypadku projektów z zakresu kardiologii:
1 pkt. projekt  przewiduje dostęp do rehabilitacji kardiologicznej
w przypadku projektów w zakresie opieki nad matką i dzieckiem:
1 pkt - projekty realizowany jest w oddziale neonatologicznym zlokalizowanym w podmiocie wysokospecjalistycznym
w przypadku projektów w zakresie chorób układu oddechowego:
1 pkt -  projekty przewiduje przesunięcie świadczeń z oddziału gruźlicy lub chorób płuc  do oddziałów chorób wewnętrznych (z wyłączeniem ośrodków specjalizujących się  w diagnostyce pulmonologicznej, w szczególności w diagnostyce inwazyjnej i leczeniu specjalistycznych schorzeń pulmonologicznych)
w przypadku pozostałych szpitali:
1 pkt – projekt przewiduje doposażenie lub modernizację infrastruktury Oddziału/ów Anestezjologii i Intensywnej Terapii lub doposażenie lub modernizację infrastruktury Bloku Operacyjnego celem zwiększenia jakości lub bezpieczeństwa wykonywanych świadczeń
W przypadku projektów dot. opieki pozaszpitalnej weryfikowane będzie m. in, czy projekt jest zintegrowany z narzędziami z obszaru e-zdrowia, które Wnioskodawca wdrożył lub, które aktualnie wdraża w placówce, w której realizowany jest projekt. W ramach niniejszego działania nie jest możliwe wsparcie projektów z obszaru e-zdrowia, jednak premiowane będą projektu, w przypadku, których Wnioskodawca samodzielnie zakłada taką integrację, np., jeśli Wnioskodawca  oferuje pacjentom możliwość podglądu online wyników badań realizowanych w pracowni objętej wsparciem w ramach projektu. Ponadto premiowane będą projektu realizowane w placówkach gwarantujących dostęp do świadczeń medycznych  w porach dnia dogodnych dla różnych grup pacjentów ( w szczególności pracujących, jak i niepracujących). Powyższe obejmować będzie także opiekę pielęgniarką. Weryfikacji podlegać będzie również, czy placówka, w ramach, której realizowany jest projekt uczestniczy w programach profilaktyki zdrowotnej zarówno inicjowanych przez Wnioskodawcę jak i inne podmioty. Weryfikacji podlegać będzie, czy projekt realizowany jest w placówce wielospecjalistycznej, dzięki czemu pacjent uzyska dogodny (tj. na miejscu) dostęp do lekarzy o różnych specjalizacjach i ułatwi koordynację procesu leczenia. Premiowane będą placówki oferujące opiekę w ramach co najmniej 3 specjalizacji. 
W przypadku projektów realizowanych w ramach POZ i AOS (opieka pozaszpitalna):
1 pkt – projekt zintegrowany jest ze zrealizowanymi bądź aktualnie realizowanymi przez Wnioskodawcę przedsięwzięciami w zakresie e-zdrowia (np. możliwość rejestracji online,  dostęp online do wyników badań, telekonsultacje pomiędzy lekarzem POZ a lekarzem specjalistą, etc)
1 pkt – projekt realizowany jest w placówce  gwarantującej opiekę zdrowotną przez co najmniej 2 dni w tygodniu przez 12h/dobę
1 pkt – projekt realizowany jest w placówce uczestniczącej w realizacji programów profilaktyki zdrowotnej 
1 pkt – projekt realizowany jest w placówce o charakterze wielospecjalistycznym (co najmniej 3 specjalizacje)</t>
  </si>
  <si>
    <t>III. 5 Kryteria dotyczące oddziałów o charakterze zachowawczym premiują projekty dotyczące oddziałów, w których udział przyjęć w trybie nagłym we wszystkich przyjęciach wynosi powyżej 30%.</t>
  </si>
  <si>
    <t>Negatywne tendencje demograficzne związane ze starzeniem się społeczeństwa oraz wysoką zachorowalnością i umieralnością spowodowaną chorobami cywilizacyjnymi niosą szereg wyzwań w obszarze ochrony zdrowia. Czynniki środowiskowe, w tym wysoka emisja zanieczyszczeń pyłowych i gazowych, degradacja gruntów wynikająca z wysokiego poziomu użytkowania gospodarczego zasobów województwa oraz długotrwałej działalności przemysłów silnie wpływających na środowisko, znajduje odzwierciedlenie w niekorzystnych wskaźnikach opisujących stan zdrowia mieszkańców województwa śląskiego. Cechą charakterystyczną województwa śląskiego jest niejednorodność, zarówno pod względem wystepowania zjawisk demograficznych i epidemiologicznych, a także w obszarze zabezpieczenuia meiszkańców w infrastrukture lecznicza. Zauważalne sa dysproporcje w tym zakresie pomiędzy poszczególnymi powiatami województwa, jednak największa koncentrację jednostek ochrony zdrowia dostrzega się wna obszarze tzw. metropolii górnośląskiej. Mając na uwadze rozwój społeczno-gospodarczy oraz poprawę jakości życia w regionie, niezbędnym jest zapewnienie odpowiedniego poziomu infrastruktury społecznej i dostępności do niej – w tym w zakresie opieki zdrowotnej. Jednym z głównych problemów jest nadal ograniczony dostęp do sprzętu medycznego (szczególnie wysokospecjalistycznego), a także konieczność wymiany wyeksploatowanego sprzętu i aparatury medycznej, co wskazuje na potrzeby inwestycyjne w tym zakresie. Należy zaznaczyć, że pomimo wysokich w skali kraju wskaźników infrastruktury i kadr zapotrzebowanie na usługi medyczne w województwie jest bardzo duże, a potrzeby ludbności w tym zakresie nie zawsze są zaspokajane. Świadczy o tym czas oczekiwania na leczenie i ograniczona dostępność do wybranych świadczeń zdrowotnych. 
Działanie 10.1  ma na celu wsparcie infrastruktury w obszarze zdrowia, ze szczególny, naciskiem na działania, które w realny sposób przełożą się na poprawę dostępności do świadczeń medycznych. Konkurs będzie dotyczył wsparcia szpitali w zakresie przewidzianym w SZOOP RPO WSL (zgodnie ze stanowiskiem Komitetu Sterującego ds. koordynacji interwencji EFSI w sektorze zdrowia z dn. 5 października 2016 r., wsparcie chorób psychicznych będzie możliwe po opublikowaniu map potrzeb zdrowotnych w tym obszarze oraz przyjęciu właściwych rekomendacji KS).  Wsparcie w zakresie AOS i POZ realizowane będzie w zakresie opieki koordynowanej - zgodnie z derogacją obowiązuje do momentu aktualizacji rekomendacji KS dla kryteriów wyboru projektów z sektora zdrowia w ramach Priorytetu Inwestycyjnego 9a, uwzględniającej wnioski z opublikowanych map. Zadaniem  konkursu będzie wybranie do dofinansowania najlepszych inwestycji skierowanych na poprawę jakości i dostępności do świadczeń ochrony zdrowia - w zakresie zgodnym z mapami potrzeb zdrowotnych. Podejmowane będą wyłącznie inwestycje zweryfikowane zidentyfikowanymi deficytami i potrzebami, uwzględniającymi sytuację demograficzną i epidemiologiczną  oraz faktycznym zapotrzebowaniem i dostępnością infrastruktury ochrony zdrowia na danym obszarze z wykorzystaniem opublikowanych map zdrowotnych. W zakresie wsparcia POZ i AOS nacisk zostanie położony na wpływ realizacji inwestycji na koordynację procesu leczenia między poszczególnymi świadczeniodawcami różnych szczebli opieki. Zakres wsparacia zatem w przypadku POZ i AOS dotyczyć będzie nie tylko integracji lecznictwa ambulatoryjnego z leczeniem szpitalnym,ale również zadań mających na celu  zaakcentowanie roli lekarza POZ jako kierującego (gatekeeper).  Wsparcie w zakresie AOS i POZ w województwie śląskim ma na celu skoordynowanie procesu opieki nad pacjentem w czasie nie tylko etapu diagnostyki czy  terapii, ale również profilaktyki, czy  kontynuacji leczenia w warunkach ambulatoryjnych itp. 
Przewiduje się dofinansowanie projektów, polegających na przeprowadzeniu niezbędnych prac remontowo-budowlanych oraz zakupie aparatury i sprzętu medycznego z wyposażeniem, zapewniających poprawę jakości i dostępności kompleksowych usług medycznych w obszarze diagnostyki i terapii. Podkreślić należy,  iż dofinansowane zostaną podmioty wykonujące działalność leczniczą udzielające świadczeń opieki zdrowotnej finansowanych ze środków publicznych. W przypadku poszerzenia działalności podmiotu wykonującego działalność leczniczą, wymagane będzie zobowiązanie do posiadania umowy na udzielanie świadczeń opieki zdrowotnej finansowanych ze środków publicznych najpóźniej w kolejnym okresie kontraktowania świadczeń po zakończeniu realizacji projektu.</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</si>
</sst>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zł&quot;_-;\-* #,##0.00\ &quot;zł&quot;_-;_-* &quot;-&quot;??\ &quot;zł&quot;_-;_-@_-"/>
    <numFmt numFmtId="43" formatCode="_-* #,##0.00\ _z_ł_-;\-* #,##0.00\ _z_ł_-;_-* &quot;-&quot;??\ _z_ł_-;_-@_-"/>
    <numFmt numFmtId="164" formatCode="_-* #,##0\ _z_ł_-;\-* #,##0\ _z_ł_-;_-* &quot;-&quot;??\ _z_ł_-;_-@_-"/>
    <numFmt numFmtId="165" formatCode="[$-415]mmmm\ yy;@"/>
    <numFmt numFmtId="166" formatCode="[$-415]General"/>
    <numFmt numFmtId="167" formatCode="&quot; &quot;#,##0.00&quot;    &quot;;&quot;-&quot;#,##0.00&quot;    &quot;;&quot; -&quot;00&quot;    &quot;;&quot; &quot;@&quot; &quot;"/>
    <numFmt numFmtId="168" formatCode="#,##0.00\ &quot;zł&quot;"/>
    <numFmt numFmtId="169" formatCode="0_ ;\-0\ "/>
  </numFmts>
  <fonts count="44">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i/>
      <sz val="10"/>
      <name val="Calibri"/>
      <family val="2"/>
      <charset val="238"/>
      <scheme val="minor"/>
    </font>
    <font>
      <b/>
      <i/>
      <sz val="10"/>
      <color theme="1"/>
      <name val="Calibri"/>
      <family val="2"/>
      <charset val="238"/>
      <scheme val="minor"/>
    </font>
    <font>
      <b/>
      <sz val="11"/>
      <color theme="1"/>
      <name val="Calibri"/>
      <family val="2"/>
      <charset val="238"/>
      <scheme val="minor"/>
    </font>
    <font>
      <sz val="9"/>
      <name val="Arial"/>
      <family val="2"/>
      <charset val="238"/>
    </font>
    <font>
      <b/>
      <sz val="11"/>
      <color theme="0"/>
      <name val="Calibri"/>
      <family val="2"/>
      <charset val="238"/>
      <scheme val="minor"/>
    </font>
    <font>
      <sz val="22"/>
      <color theme="1"/>
      <name val="Calibri"/>
      <family val="2"/>
      <charset val="238"/>
      <scheme val="minor"/>
    </font>
    <font>
      <b/>
      <sz val="16"/>
      <color theme="1"/>
      <name val="Calibri"/>
      <family val="2"/>
      <charset val="238"/>
      <scheme val="minor"/>
    </font>
    <font>
      <b/>
      <sz val="20"/>
      <color theme="1"/>
      <name val="Calibri"/>
      <family val="2"/>
      <charset val="238"/>
      <scheme val="minor"/>
    </font>
    <font>
      <sz val="8"/>
      <color theme="1"/>
      <name val="Calibri"/>
      <family val="2"/>
      <charset val="238"/>
      <scheme val="minor"/>
    </font>
    <font>
      <sz val="9"/>
      <color theme="1"/>
      <name val="Calibri"/>
      <family val="2"/>
      <charset val="238"/>
      <scheme val="minor"/>
    </font>
    <font>
      <sz val="11"/>
      <color theme="1"/>
      <name val="Czcionka tekstu podstawowego"/>
      <family val="2"/>
      <charset val="238"/>
    </font>
    <font>
      <sz val="11"/>
      <color rgb="FF000000"/>
      <name val="Calibri"/>
      <family val="2"/>
      <charset val="238"/>
    </font>
    <font>
      <b/>
      <sz val="11"/>
      <color rgb="FF000000"/>
      <name val="Calibri"/>
      <family val="2"/>
      <charset val="238"/>
    </font>
    <font>
      <sz val="11"/>
      <color rgb="FF000000"/>
      <name val="Arial"/>
      <family val="2"/>
      <charset val="238"/>
    </font>
    <font>
      <sz val="9"/>
      <color rgb="FF000000"/>
      <name val="Calibri"/>
      <family val="2"/>
      <charset val="238"/>
    </font>
    <font>
      <sz val="9"/>
      <color rgb="FF000000"/>
      <name val="Arial"/>
      <family val="2"/>
      <charset val="238"/>
    </font>
    <font>
      <sz val="10"/>
      <color rgb="FF000000"/>
      <name val="Calibri"/>
      <family val="2"/>
      <charset val="238"/>
    </font>
    <font>
      <sz val="8"/>
      <color rgb="FF000000"/>
      <name val="Calibri"/>
      <family val="2"/>
      <charset val="238"/>
    </font>
    <font>
      <b/>
      <sz val="8"/>
      <color rgb="FF000000"/>
      <name val="Calibri"/>
      <family val="2"/>
      <charset val="238"/>
    </font>
    <font>
      <u/>
      <sz val="8"/>
      <color rgb="FF000000"/>
      <name val="Calibri"/>
      <family val="2"/>
      <charset val="238"/>
    </font>
    <font>
      <sz val="9"/>
      <name val="Calibri"/>
      <family val="2"/>
      <charset val="238"/>
      <scheme val="minor"/>
    </font>
    <font>
      <sz val="9"/>
      <color rgb="FFFF0000"/>
      <name val="Calibri"/>
      <family val="2"/>
      <charset val="238"/>
      <scheme val="minor"/>
    </font>
    <font>
      <sz val="9"/>
      <name val="Calibri"/>
      <family val="2"/>
      <charset val="238"/>
    </font>
    <font>
      <sz val="10"/>
      <color rgb="FF000000"/>
      <name val="Calibri"/>
      <family val="2"/>
      <charset val="238"/>
      <scheme val="minor"/>
    </font>
    <font>
      <i/>
      <sz val="10"/>
      <color rgb="FF000000"/>
      <name val="Calibri"/>
      <family val="2"/>
      <charset val="238"/>
      <scheme val="minor"/>
    </font>
    <font>
      <sz val="7.5"/>
      <color theme="1"/>
      <name val="Calibri"/>
      <family val="2"/>
      <charset val="238"/>
      <scheme val="minor"/>
    </font>
    <font>
      <sz val="8"/>
      <name val="Calibri"/>
      <family val="2"/>
      <charset val="238"/>
      <scheme val="minor"/>
    </font>
    <font>
      <b/>
      <sz val="8"/>
      <name val="Calibri"/>
      <family val="2"/>
      <charset val="238"/>
      <scheme val="minor"/>
    </font>
    <font>
      <b/>
      <sz val="8"/>
      <color theme="1"/>
      <name val="Calibri"/>
      <family val="2"/>
      <charset val="238"/>
      <scheme val="minor"/>
    </font>
    <font>
      <b/>
      <sz val="8"/>
      <color theme="9" tint="-0.499984740745262"/>
      <name val="Calibri"/>
      <family val="2"/>
      <charset val="238"/>
      <scheme val="minor"/>
    </font>
    <font>
      <b/>
      <u/>
      <sz val="10"/>
      <name val="Calibri"/>
      <family val="2"/>
      <charset val="238"/>
      <scheme val="minor"/>
    </font>
    <font>
      <b/>
      <sz val="10"/>
      <name val="Arial"/>
      <family val="2"/>
      <charset val="238"/>
    </font>
    <font>
      <sz val="10"/>
      <name val="Arial"/>
      <family val="2"/>
      <charset val="238"/>
    </font>
    <font>
      <b/>
      <sz val="11"/>
      <color rgb="FF3F3F3F"/>
      <name val="Calibri"/>
      <family val="2"/>
      <charset val="238"/>
      <scheme val="minor"/>
    </font>
    <font>
      <u/>
      <sz val="10"/>
      <name val="Arial"/>
      <family val="2"/>
      <charset val="238"/>
    </font>
    <font>
      <i/>
      <u/>
      <sz val="10"/>
      <color theme="1"/>
      <name val="Calibri"/>
      <family val="2"/>
      <charset val="238"/>
      <scheme val="minor"/>
    </font>
    <font>
      <sz val="10"/>
      <color rgb="FF00B0F0"/>
      <name val="Calibri"/>
      <family val="2"/>
      <charset val="238"/>
      <scheme val="minor"/>
    </font>
    <font>
      <i/>
      <sz val="10"/>
      <color rgb="FF00B0F0"/>
      <name val="Calibri"/>
      <family val="2"/>
      <charset val="238"/>
      <scheme val="minor"/>
    </font>
  </fonts>
  <fills count="28">
    <fill>
      <patternFill patternType="none"/>
    </fill>
    <fill>
      <patternFill patternType="gray125"/>
    </fill>
    <fill>
      <patternFill patternType="solid">
        <fgColor rgb="FFF0F0FF"/>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rgb="FFFFFFCC"/>
        <bgColor indexed="64"/>
      </patternFill>
    </fill>
    <fill>
      <patternFill patternType="solid">
        <fgColor rgb="FF31859C"/>
        <bgColor rgb="FF31859C"/>
      </patternFill>
    </fill>
    <fill>
      <patternFill patternType="solid">
        <fgColor rgb="FF93CDDD"/>
        <bgColor rgb="FF93CDDD"/>
      </patternFill>
    </fill>
    <fill>
      <patternFill patternType="solid">
        <fgColor rgb="FFDBEEF4"/>
        <bgColor rgb="FFDBEEF4"/>
      </patternFill>
    </fill>
    <fill>
      <patternFill patternType="solid">
        <fgColor rgb="FFF2F2F2"/>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indexed="64"/>
      </left>
      <right/>
      <top style="medium">
        <color indexed="64"/>
      </top>
      <bottom/>
      <diagonal/>
    </border>
  </borders>
  <cellStyleXfs count="8">
    <xf numFmtId="0" fontId="0" fillId="0" borderId="0"/>
    <xf numFmtId="43" fontId="1" fillId="0" borderId="0" applyFont="0" applyFill="0" applyBorder="0" applyAlignment="0" applyProtection="0"/>
    <xf numFmtId="0" fontId="16" fillId="0" borderId="0"/>
    <xf numFmtId="166" fontId="17" fillId="0" borderId="0" applyBorder="0" applyProtection="0"/>
    <xf numFmtId="0" fontId="19" fillId="0" borderId="0"/>
    <xf numFmtId="167" fontId="19" fillId="0" borderId="0" applyFont="0" applyFill="0" applyBorder="0" applyAlignment="0" applyProtection="0"/>
    <xf numFmtId="44" fontId="1" fillId="0" borderId="0" applyFont="0" applyFill="0" applyBorder="0" applyAlignment="0" applyProtection="0"/>
    <xf numFmtId="0" fontId="39" fillId="27" borderId="64" applyNumberFormat="0" applyAlignment="0" applyProtection="0"/>
  </cellStyleXfs>
  <cellXfs count="673">
    <xf numFmtId="0" fontId="0" fillId="0" borderId="0" xfId="0"/>
    <xf numFmtId="0" fontId="2" fillId="0" borderId="0" xfId="0" applyFont="1"/>
    <xf numFmtId="0" fontId="6" fillId="0" borderId="4" xfId="0" applyFont="1" applyBorder="1" applyAlignment="1" applyProtection="1">
      <alignment vertical="center" wrapText="1"/>
      <protection locked="0"/>
    </xf>
    <xf numFmtId="0" fontId="2" fillId="0" borderId="0" xfId="0" applyFont="1" applyAlignment="1">
      <alignment horizontal="center" vertical="center"/>
    </xf>
    <xf numFmtId="0" fontId="7" fillId="0" borderId="24" xfId="0" applyFont="1" applyFill="1" applyBorder="1" applyAlignment="1" applyProtection="1">
      <alignment horizontal="center" wrapText="1"/>
    </xf>
    <xf numFmtId="0" fontId="4" fillId="0" borderId="24" xfId="0" applyFont="1" applyFill="1" applyBorder="1" applyAlignment="1" applyProtection="1">
      <alignment horizontal="center" wrapText="1"/>
    </xf>
    <xf numFmtId="0" fontId="2" fillId="0" borderId="0" xfId="0" applyFont="1" applyFill="1"/>
    <xf numFmtId="0" fontId="5" fillId="3" borderId="17" xfId="0" applyFont="1" applyFill="1" applyBorder="1" applyAlignment="1">
      <alignment horizontal="center" vertical="center" wrapText="1"/>
    </xf>
    <xf numFmtId="0" fontId="2" fillId="2" borderId="31"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2" borderId="53"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4" xfId="0" applyFont="1" applyFill="1" applyBorder="1" applyAlignment="1" applyProtection="1">
      <alignment vertical="center" wrapText="1"/>
    </xf>
    <xf numFmtId="0" fontId="2" fillId="0" borderId="19" xfId="0" applyFont="1" applyFill="1" applyBorder="1" applyAlignment="1" applyProtection="1">
      <alignment vertical="center" wrapText="1"/>
    </xf>
    <xf numFmtId="0" fontId="2" fillId="0" borderId="27" xfId="0" applyFont="1" applyFill="1" applyBorder="1" applyAlignment="1" applyProtection="1">
      <alignment vertical="center" wrapText="1"/>
    </xf>
    <xf numFmtId="0" fontId="5" fillId="0" borderId="0" xfId="0" applyFont="1"/>
    <xf numFmtId="0" fontId="9" fillId="0" borderId="0" xfId="0" applyFont="1" applyAlignment="1">
      <alignment vertical="center"/>
    </xf>
    <xf numFmtId="0" fontId="2" fillId="0" borderId="26"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3" borderId="19" xfId="0" applyFont="1" applyFill="1" applyBorder="1" applyAlignment="1" applyProtection="1">
      <alignment horizontal="center" vertical="center" wrapText="1"/>
      <protection locked="0"/>
    </xf>
    <xf numFmtId="0" fontId="2" fillId="0" borderId="38" xfId="0" applyFont="1" applyBorder="1" applyAlignment="1"/>
    <xf numFmtId="0" fontId="2" fillId="0" borderId="45" xfId="0" applyFont="1" applyBorder="1" applyAlignment="1"/>
    <xf numFmtId="0" fontId="2" fillId="0" borderId="49" xfId="0" applyFont="1" applyBorder="1" applyAlignment="1"/>
    <xf numFmtId="0" fontId="2" fillId="0" borderId="35" xfId="0" applyFont="1" applyBorder="1" applyAlignment="1"/>
    <xf numFmtId="0" fontId="2" fillId="0" borderId="0" xfId="0" applyFont="1" applyBorder="1" applyAlignment="1"/>
    <xf numFmtId="0" fontId="2" fillId="0" borderId="50" xfId="0" applyFont="1" applyBorder="1" applyAlignment="1"/>
    <xf numFmtId="0" fontId="2" fillId="0" borderId="51" xfId="0" applyFont="1" applyBorder="1" applyAlignment="1"/>
    <xf numFmtId="0" fontId="2" fillId="0" borderId="46" xfId="0" applyFont="1" applyBorder="1" applyAlignment="1"/>
    <xf numFmtId="0" fontId="2" fillId="0" borderId="52" xfId="0" applyFont="1" applyBorder="1" applyAlignment="1"/>
    <xf numFmtId="0" fontId="2" fillId="7" borderId="5"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15" xfId="0" applyFont="1" applyFill="1" applyBorder="1" applyAlignment="1" applyProtection="1">
      <alignment horizontal="left" vertical="center" wrapText="1"/>
    </xf>
    <xf numFmtId="0" fontId="2" fillId="12" borderId="26" xfId="0" applyFont="1" applyFill="1" applyBorder="1" applyAlignment="1" applyProtection="1">
      <alignment horizontal="left" vertical="center" wrapText="1"/>
    </xf>
    <xf numFmtId="0" fontId="2" fillId="12" borderId="4" xfId="0" applyFont="1" applyFill="1" applyBorder="1" applyAlignment="1" applyProtection="1">
      <alignment horizontal="left" vertical="center" wrapText="1"/>
    </xf>
    <xf numFmtId="0" fontId="2" fillId="12" borderId="15" xfId="0" applyFont="1" applyFill="1" applyBorder="1" applyAlignment="1" applyProtection="1">
      <alignment horizontal="center" vertical="center" wrapText="1"/>
    </xf>
    <xf numFmtId="0" fontId="2" fillId="12" borderId="26" xfId="0" applyFont="1" applyFill="1" applyBorder="1" applyAlignment="1" applyProtection="1">
      <alignment horizontal="center" vertical="center" wrapText="1"/>
    </xf>
    <xf numFmtId="0" fontId="2" fillId="12" borderId="15" xfId="0" applyFont="1" applyFill="1" applyBorder="1" applyAlignment="1">
      <alignment horizontal="center" vertical="center"/>
    </xf>
    <xf numFmtId="0" fontId="2" fillId="12" borderId="26" xfId="0" applyFont="1" applyFill="1" applyBorder="1" applyAlignment="1" applyProtection="1">
      <alignment horizontal="center" vertical="center" wrapText="1"/>
      <protection locked="0"/>
    </xf>
    <xf numFmtId="0" fontId="2" fillId="12" borderId="54"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19" xfId="0" applyFont="1" applyFill="1" applyBorder="1" applyAlignment="1" applyProtection="1">
      <alignment horizontal="center" vertical="center" wrapText="1"/>
    </xf>
    <xf numFmtId="0" fontId="2" fillId="12" borderId="33" xfId="0" applyFont="1" applyFill="1" applyBorder="1" applyAlignment="1" applyProtection="1">
      <alignment horizontal="left" vertical="center" wrapText="1"/>
    </xf>
    <xf numFmtId="0" fontId="2" fillId="18" borderId="4" xfId="0" applyFont="1" applyFill="1" applyBorder="1" applyAlignment="1" applyProtection="1">
      <alignment vertical="center" wrapText="1"/>
    </xf>
    <xf numFmtId="0" fontId="6" fillId="18" borderId="15" xfId="0" applyFont="1" applyFill="1" applyBorder="1" applyAlignment="1" applyProtection="1">
      <alignment horizontal="center" vertical="center" wrapText="1"/>
      <protection locked="0"/>
    </xf>
    <xf numFmtId="0" fontId="6" fillId="18" borderId="16" xfId="0" applyFont="1" applyFill="1" applyBorder="1" applyAlignment="1" applyProtection="1">
      <alignment horizontal="center" vertical="center" wrapText="1"/>
      <protection locked="0"/>
    </xf>
    <xf numFmtId="0" fontId="2" fillId="10" borderId="17" xfId="0" applyFont="1" applyFill="1" applyBorder="1" applyAlignment="1" applyProtection="1">
      <alignment horizontal="center" vertical="center" wrapText="1"/>
    </xf>
    <xf numFmtId="0" fontId="2" fillId="20" borderId="17" xfId="0" applyFont="1" applyFill="1" applyBorder="1" applyAlignment="1" applyProtection="1">
      <alignment horizontal="center" vertical="center" wrapText="1"/>
    </xf>
    <xf numFmtId="0" fontId="2" fillId="14" borderId="17" xfId="0" applyFont="1" applyFill="1" applyBorder="1" applyAlignment="1" applyProtection="1">
      <alignment horizontal="center" vertical="center" wrapText="1"/>
    </xf>
    <xf numFmtId="0" fontId="2" fillId="14" borderId="25" xfId="0" applyFont="1" applyFill="1" applyBorder="1" applyAlignment="1" applyProtection="1">
      <alignment horizontal="center" vertical="center" wrapText="1"/>
    </xf>
    <xf numFmtId="0" fontId="5" fillId="14" borderId="41" xfId="0" applyFont="1" applyFill="1" applyBorder="1" applyAlignment="1">
      <alignment horizontal="center" vertical="center" wrapText="1"/>
    </xf>
    <xf numFmtId="0" fontId="5" fillId="14" borderId="32" xfId="0" applyFont="1" applyFill="1" applyBorder="1" applyAlignment="1">
      <alignment horizontal="center" vertical="center" wrapText="1"/>
    </xf>
    <xf numFmtId="0" fontId="2" fillId="10" borderId="43" xfId="0" applyFont="1" applyFill="1" applyBorder="1" applyAlignment="1" applyProtection="1">
      <alignment horizontal="center" vertical="center" wrapText="1"/>
    </xf>
    <xf numFmtId="0" fontId="2" fillId="10" borderId="14" xfId="0" applyFont="1" applyFill="1" applyBorder="1" applyAlignment="1" applyProtection="1">
      <alignment horizontal="center" vertical="center" wrapText="1"/>
    </xf>
    <xf numFmtId="0" fontId="2" fillId="10" borderId="32" xfId="0" applyFont="1" applyFill="1" applyBorder="1" applyAlignment="1" applyProtection="1">
      <alignment horizontal="center" vertical="center" wrapText="1"/>
    </xf>
    <xf numFmtId="0" fontId="2" fillId="17" borderId="30" xfId="0" applyFont="1" applyFill="1" applyBorder="1" applyAlignment="1">
      <alignment vertical="center" wrapText="1"/>
    </xf>
    <xf numFmtId="0" fontId="2" fillId="17" borderId="20" xfId="0" applyFont="1" applyFill="1" applyBorder="1" applyAlignment="1">
      <alignment vertical="center" wrapText="1"/>
    </xf>
    <xf numFmtId="0" fontId="7" fillId="19" borderId="39" xfId="0" applyFont="1" applyFill="1" applyBorder="1" applyAlignment="1">
      <alignment horizontal="center" vertical="center" wrapText="1"/>
    </xf>
    <xf numFmtId="0" fontId="2" fillId="17" borderId="14" xfId="0" applyFont="1" applyFill="1" applyBorder="1" applyAlignment="1">
      <alignment horizontal="center" vertical="center"/>
    </xf>
    <xf numFmtId="0" fontId="2" fillId="17" borderId="15" xfId="0" applyFont="1" applyFill="1" applyBorder="1" applyAlignment="1">
      <alignment horizontal="center" vertical="center" wrapText="1"/>
    </xf>
    <xf numFmtId="0" fontId="2" fillId="17" borderId="16" xfId="0" applyFont="1" applyFill="1" applyBorder="1" applyAlignment="1">
      <alignment horizontal="center" vertical="center"/>
    </xf>
    <xf numFmtId="0" fontId="2" fillId="17" borderId="17" xfId="0" applyFont="1" applyFill="1" applyBorder="1" applyAlignment="1">
      <alignment horizontal="center" vertical="center"/>
    </xf>
    <xf numFmtId="0" fontId="2" fillId="17" borderId="25" xfId="0" applyFont="1" applyFill="1" applyBorder="1" applyAlignment="1">
      <alignment horizontal="center" vertical="center"/>
    </xf>
    <xf numFmtId="0" fontId="2" fillId="20" borderId="14"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3" fillId="19" borderId="39" xfId="0" applyFont="1" applyFill="1" applyBorder="1" applyAlignment="1">
      <alignment horizontal="center" vertical="center" wrapText="1"/>
    </xf>
    <xf numFmtId="0" fontId="5" fillId="14" borderId="48" xfId="0" applyFont="1" applyFill="1" applyBorder="1" applyAlignment="1">
      <alignment horizontal="center" vertical="center" wrapText="1"/>
    </xf>
    <xf numFmtId="0" fontId="2" fillId="12" borderId="7" xfId="0" applyFont="1" applyFill="1" applyBorder="1" applyAlignment="1" applyProtection="1">
      <alignment vertical="center" wrapText="1"/>
    </xf>
    <xf numFmtId="0" fontId="2" fillId="13" borderId="0" xfId="0" applyFont="1" applyFill="1"/>
    <xf numFmtId="0" fontId="11" fillId="13" borderId="0" xfId="0" applyFont="1" applyFill="1"/>
    <xf numFmtId="0" fontId="12" fillId="13" borderId="0" xfId="0" applyFont="1" applyFill="1"/>
    <xf numFmtId="0" fontId="13" fillId="13" borderId="0" xfId="0" applyFont="1" applyFill="1"/>
    <xf numFmtId="0" fontId="0" fillId="0" borderId="0" xfId="0" applyFont="1"/>
    <xf numFmtId="0" fontId="0" fillId="0" borderId="0" xfId="0" applyNumberFormat="1"/>
    <xf numFmtId="0" fontId="2" fillId="0" borderId="0" xfId="0" quotePrefix="1" applyFont="1"/>
    <xf numFmtId="0" fontId="2" fillId="0" borderId="26" xfId="0" applyFont="1" applyFill="1" applyBorder="1" applyAlignment="1" applyProtection="1">
      <alignment horizontal="center" vertical="center" wrapText="1"/>
    </xf>
    <xf numFmtId="0" fontId="2" fillId="10" borderId="17"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0" borderId="43" xfId="0" applyFont="1" applyFill="1" applyBorder="1" applyAlignment="1" applyProtection="1">
      <alignment horizontal="center" vertical="center" wrapText="1"/>
    </xf>
    <xf numFmtId="0" fontId="7" fillId="19" borderId="39" xfId="0" applyFont="1" applyFill="1" applyBorder="1" applyAlignment="1">
      <alignment horizontal="center" vertical="center" wrapText="1"/>
    </xf>
    <xf numFmtId="0" fontId="2" fillId="17" borderId="15" xfId="0" applyFont="1" applyFill="1" applyBorder="1" applyAlignment="1">
      <alignment horizontal="center" vertical="center" wrapText="1"/>
    </xf>
    <xf numFmtId="0" fontId="2" fillId="0" borderId="26" xfId="0" applyFont="1" applyFill="1" applyBorder="1" applyAlignment="1" applyProtection="1">
      <alignment horizontal="center" vertical="center" wrapText="1"/>
    </xf>
    <xf numFmtId="0" fontId="2" fillId="10" borderId="17"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0" borderId="43" xfId="0" applyFont="1" applyFill="1" applyBorder="1" applyAlignment="1" applyProtection="1">
      <alignment horizontal="center" vertical="center" wrapText="1"/>
    </xf>
    <xf numFmtId="0" fontId="7" fillId="19" borderId="39" xfId="0" applyFont="1" applyFill="1" applyBorder="1" applyAlignment="1">
      <alignment horizontal="center" vertical="center" wrapText="1"/>
    </xf>
    <xf numFmtId="0" fontId="2" fillId="17" borderId="15" xfId="0" applyFont="1" applyFill="1" applyBorder="1" applyAlignment="1">
      <alignment horizontal="center" vertical="center" wrapText="1"/>
    </xf>
    <xf numFmtId="0" fontId="2" fillId="0" borderId="4" xfId="0" applyFont="1" applyFill="1" applyBorder="1" applyAlignment="1">
      <alignment vertical="top" wrapText="1"/>
    </xf>
    <xf numFmtId="0" fontId="2" fillId="0" borderId="4" xfId="0" applyFont="1" applyFill="1" applyBorder="1" applyAlignment="1">
      <alignment horizontal="left" vertical="top" wrapText="1"/>
    </xf>
    <xf numFmtId="0" fontId="2" fillId="17" borderId="48"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2" fillId="0" borderId="0" xfId="0" applyFont="1" applyFill="1" applyBorder="1" applyAlignment="1">
      <alignment wrapText="1"/>
    </xf>
    <xf numFmtId="0" fontId="2" fillId="0" borderId="0" xfId="0" applyFont="1" applyBorder="1" applyAlignment="1">
      <alignment horizontal="center" vertical="center"/>
    </xf>
    <xf numFmtId="0" fontId="2" fillId="0" borderId="0" xfId="0" applyFont="1" applyBorder="1"/>
    <xf numFmtId="166" fontId="17" fillId="0" borderId="0" xfId="3" applyFont="1" applyFill="1" applyAlignment="1"/>
    <xf numFmtId="0" fontId="19" fillId="0" borderId="0" xfId="4"/>
    <xf numFmtId="166" fontId="20" fillId="25" borderId="61" xfId="3" applyFont="1" applyFill="1" applyBorder="1" applyAlignment="1">
      <alignment horizontal="center" vertical="center" wrapText="1"/>
    </xf>
    <xf numFmtId="166" fontId="20" fillId="26" borderId="61" xfId="3" applyFont="1" applyFill="1" applyBorder="1" applyAlignment="1">
      <alignment horizontal="left" vertical="center" wrapText="1"/>
    </xf>
    <xf numFmtId="166" fontId="20" fillId="0" borderId="61" xfId="3" applyFont="1" applyFill="1" applyBorder="1" applyAlignment="1">
      <alignment horizontal="center" vertical="center" wrapText="1"/>
    </xf>
    <xf numFmtId="166" fontId="20" fillId="0" borderId="0" xfId="3" applyFont="1" applyFill="1" applyAlignment="1"/>
    <xf numFmtId="0" fontId="21" fillId="0" borderId="0" xfId="4" applyFont="1"/>
    <xf numFmtId="166" fontId="20" fillId="0" borderId="61" xfId="3" applyFont="1" applyFill="1" applyBorder="1" applyAlignment="1">
      <alignment horizontal="left" vertical="top" wrapText="1"/>
    </xf>
    <xf numFmtId="166" fontId="22" fillId="25" borderId="61" xfId="3" applyFont="1" applyFill="1" applyBorder="1" applyAlignment="1">
      <alignment horizontal="center" vertical="center" wrapText="1"/>
    </xf>
    <xf numFmtId="166" fontId="20" fillId="25" borderId="61" xfId="3" applyFont="1" applyFill="1" applyBorder="1" applyAlignment="1">
      <alignment horizontal="left" vertical="top" wrapText="1"/>
    </xf>
    <xf numFmtId="166" fontId="20" fillId="26" borderId="61" xfId="3" applyFont="1" applyFill="1" applyBorder="1" applyAlignment="1">
      <alignment horizontal="left" vertical="top" wrapText="1"/>
    </xf>
    <xf numFmtId="166" fontId="20" fillId="0" borderId="0" xfId="3" applyFont="1" applyFill="1" applyAlignment="1">
      <alignment horizontal="left" vertical="top"/>
    </xf>
    <xf numFmtId="0" fontId="21" fillId="0" borderId="0" xfId="4" applyFont="1" applyAlignment="1">
      <alignment horizontal="left" vertical="top"/>
    </xf>
    <xf numFmtId="166" fontId="20" fillId="0" borderId="61" xfId="3" applyFont="1" applyFill="1" applyBorder="1" applyAlignment="1">
      <alignment horizontal="left" vertical="center" wrapText="1"/>
    </xf>
    <xf numFmtId="166" fontId="23" fillId="0" borderId="61" xfId="3" applyFont="1" applyFill="1" applyBorder="1" applyAlignment="1">
      <alignment horizontal="left" vertical="center" wrapText="1"/>
    </xf>
    <xf numFmtId="166" fontId="20" fillId="26" borderId="61" xfId="3" applyFont="1" applyFill="1" applyBorder="1" applyAlignment="1">
      <alignment horizontal="center" vertical="top" wrapText="1"/>
    </xf>
    <xf numFmtId="166" fontId="23" fillId="0" borderId="61" xfId="3" applyFont="1" applyFill="1" applyBorder="1" applyAlignment="1">
      <alignment horizontal="left" vertical="top" wrapText="1"/>
    </xf>
    <xf numFmtId="166" fontId="20" fillId="25" borderId="61" xfId="3" applyFont="1" applyFill="1" applyBorder="1" applyAlignment="1">
      <alignment horizontal="center" vertical="top" wrapText="1"/>
    </xf>
    <xf numFmtId="166" fontId="20" fillId="0" borderId="0" xfId="3" applyFont="1" applyFill="1" applyAlignment="1">
      <alignment vertical="top"/>
    </xf>
    <xf numFmtId="167" fontId="20" fillId="0" borderId="0" xfId="5" applyFont="1" applyFill="1" applyAlignment="1">
      <alignment vertical="top"/>
    </xf>
    <xf numFmtId="0" fontId="21" fillId="0" borderId="0" xfId="4" applyFont="1" applyAlignment="1">
      <alignment vertical="top"/>
    </xf>
    <xf numFmtId="167" fontId="20" fillId="0" borderId="0" xfId="5" applyFont="1" applyFill="1" applyAlignment="1"/>
    <xf numFmtId="166" fontId="22" fillId="0" borderId="61" xfId="3" applyFont="1" applyFill="1" applyBorder="1" applyAlignment="1">
      <alignment horizontal="center" vertical="center" wrapText="1"/>
    </xf>
    <xf numFmtId="167" fontId="17" fillId="0" borderId="0" xfId="5" applyFont="1" applyFill="1" applyAlignment="1"/>
    <xf numFmtId="0" fontId="15" fillId="16" borderId="15" xfId="0" applyFont="1" applyFill="1" applyBorder="1" applyAlignment="1" applyProtection="1">
      <alignment horizontal="left" vertical="center" wrapText="1"/>
    </xf>
    <xf numFmtId="0" fontId="15" fillId="0" borderId="16" xfId="0" applyFont="1" applyFill="1" applyBorder="1" applyAlignment="1" applyProtection="1">
      <alignment horizontal="center" vertical="center" wrapText="1"/>
    </xf>
    <xf numFmtId="0" fontId="15" fillId="16" borderId="4" xfId="0" applyFont="1" applyFill="1" applyBorder="1" applyAlignment="1" applyProtection="1">
      <alignment horizontal="left" vertical="center" wrapText="1"/>
    </xf>
    <xf numFmtId="0" fontId="15" fillId="0" borderId="19" xfId="0" applyFont="1" applyFill="1" applyBorder="1" applyAlignment="1" applyProtection="1">
      <alignment horizontal="left" vertical="center" wrapText="1"/>
    </xf>
    <xf numFmtId="0" fontId="26" fillId="0" borderId="19" xfId="0" applyFont="1" applyFill="1" applyBorder="1" applyAlignment="1" applyProtection="1">
      <alignment horizontal="center" vertical="center" wrapText="1"/>
    </xf>
    <xf numFmtId="0" fontId="15" fillId="0" borderId="19" xfId="0" applyFont="1" applyFill="1" applyBorder="1" applyAlignment="1" applyProtection="1">
      <alignment horizontal="center" vertical="center" wrapText="1"/>
    </xf>
    <xf numFmtId="0" fontId="15" fillId="0" borderId="19" xfId="0" applyFont="1" applyFill="1" applyBorder="1" applyAlignment="1" applyProtection="1">
      <alignment horizontal="left" vertical="top" wrapText="1"/>
    </xf>
    <xf numFmtId="0" fontId="2" fillId="20" borderId="17"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0" fillId="0" borderId="0" xfId="0" applyAlignment="1">
      <alignment horizontal="left" vertical="center"/>
    </xf>
    <xf numFmtId="0" fontId="26" fillId="0" borderId="19" xfId="0" applyFont="1" applyFill="1" applyBorder="1" applyAlignment="1" applyProtection="1">
      <alignment horizontal="left" vertical="top" wrapText="1"/>
    </xf>
    <xf numFmtId="0" fontId="0" fillId="0" borderId="0" xfId="0" applyAlignment="1">
      <alignment horizontal="left"/>
    </xf>
    <xf numFmtId="9" fontId="0" fillId="0" borderId="0" xfId="0" applyNumberFormat="1" applyAlignment="1">
      <alignment horizontal="left"/>
    </xf>
    <xf numFmtId="0" fontId="27" fillId="0" borderId="42" xfId="0" applyFont="1" applyFill="1" applyBorder="1" applyAlignment="1" applyProtection="1">
      <alignment horizontal="left" vertical="center" wrapText="1"/>
    </xf>
    <xf numFmtId="0" fontId="26" fillId="0" borderId="42" xfId="0" applyFont="1" applyFill="1" applyBorder="1" applyAlignment="1" applyProtection="1">
      <alignment horizontal="left" vertical="top" wrapText="1"/>
    </xf>
    <xf numFmtId="0" fontId="15" fillId="16" borderId="26" xfId="0" applyFont="1" applyFill="1" applyBorder="1" applyAlignment="1" applyProtection="1">
      <alignment horizontal="left" vertical="center" wrapText="1"/>
    </xf>
    <xf numFmtId="0" fontId="15" fillId="0" borderId="27" xfId="0" applyFont="1" applyFill="1" applyBorder="1" applyAlignment="1" applyProtection="1">
      <alignment horizontal="center" vertical="center" wrapText="1"/>
    </xf>
    <xf numFmtId="0" fontId="15" fillId="0" borderId="0" xfId="0" applyFont="1"/>
    <xf numFmtId="0" fontId="2" fillId="0" borderId="19" xfId="0" applyFont="1" applyFill="1" applyBorder="1" applyAlignment="1">
      <alignment horizontal="left" vertical="top" wrapText="1"/>
    </xf>
    <xf numFmtId="0" fontId="2" fillId="0" borderId="19" xfId="0" applyFont="1" applyFill="1" applyBorder="1" applyAlignment="1">
      <alignment vertical="top" wrapText="1"/>
    </xf>
    <xf numFmtId="0" fontId="12" fillId="0" borderId="0" xfId="0" applyFont="1" applyFill="1"/>
    <xf numFmtId="0" fontId="2" fillId="17" borderId="15" xfId="0" applyFont="1" applyFill="1" applyBorder="1" applyAlignment="1">
      <alignment horizontal="center" vertical="center" wrapText="1"/>
    </xf>
    <xf numFmtId="0" fontId="2" fillId="0" borderId="22" xfId="0" applyFont="1" applyFill="1" applyBorder="1" applyAlignment="1">
      <alignment vertical="top" wrapText="1"/>
    </xf>
    <xf numFmtId="0" fontId="2" fillId="0" borderId="0" xfId="0" applyFont="1" applyAlignment="1">
      <alignment vertical="top"/>
    </xf>
    <xf numFmtId="0" fontId="2" fillId="17" borderId="16" xfId="0" applyFont="1" applyFill="1" applyBorder="1" applyAlignment="1">
      <alignment horizontal="center" vertical="top"/>
    </xf>
    <xf numFmtId="0" fontId="2" fillId="0" borderId="27" xfId="0" applyFont="1" applyFill="1" applyBorder="1" applyAlignment="1">
      <alignment vertical="top" wrapText="1"/>
    </xf>
    <xf numFmtId="0" fontId="2" fillId="0" borderId="4"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10" borderId="17"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0" borderId="43" xfId="0" applyFont="1" applyFill="1" applyBorder="1" applyAlignment="1" applyProtection="1">
      <alignment horizontal="center" vertical="center" wrapText="1"/>
    </xf>
    <xf numFmtId="0" fontId="7" fillId="19" borderId="39" xfId="0" applyFont="1" applyFill="1" applyBorder="1" applyAlignment="1">
      <alignment horizontal="center" vertical="center" wrapText="1"/>
    </xf>
    <xf numFmtId="0" fontId="2" fillId="17" borderId="1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5" fillId="14" borderId="14" xfId="0" applyFont="1" applyFill="1" applyBorder="1" applyAlignment="1">
      <alignment horizontal="center" vertical="center" wrapText="1"/>
    </xf>
    <xf numFmtId="0" fontId="5" fillId="14" borderId="17" xfId="0" applyFont="1" applyFill="1" applyBorder="1" applyAlignment="1">
      <alignment horizontal="center" vertical="center" wrapText="1"/>
    </xf>
    <xf numFmtId="0" fontId="5" fillId="14" borderId="25" xfId="0" applyFont="1" applyFill="1" applyBorder="1" applyAlignment="1">
      <alignment horizontal="center" vertical="center" wrapText="1"/>
    </xf>
    <xf numFmtId="0" fontId="6" fillId="0" borderId="26" xfId="0" applyFont="1" applyBorder="1" applyAlignment="1" applyProtection="1">
      <alignment horizontal="center" vertical="center" wrapText="1"/>
      <protection locked="0"/>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43" fontId="2" fillId="4" borderId="4" xfId="1" applyNumberFormat="1" applyFont="1" applyFill="1" applyBorder="1" applyAlignment="1">
      <alignment horizontal="center" vertical="center"/>
    </xf>
    <xf numFmtId="43" fontId="2" fillId="0" borderId="4" xfId="1" applyFont="1" applyFill="1" applyBorder="1" applyAlignment="1">
      <alignment horizontal="center" vertical="center"/>
    </xf>
    <xf numFmtId="43" fontId="2" fillId="0" borderId="4" xfId="1" applyNumberFormat="1" applyFont="1" applyFill="1" applyBorder="1" applyAlignment="1">
      <alignment horizontal="center" vertical="center"/>
    </xf>
    <xf numFmtId="4" fontId="2" fillId="4" borderId="4" xfId="0" applyNumberFormat="1"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wrapText="1"/>
    </xf>
    <xf numFmtId="0" fontId="3" fillId="0" borderId="4" xfId="0" applyFont="1" applyFill="1" applyBorder="1" applyAlignment="1">
      <alignment horizontal="left" vertical="center"/>
    </xf>
    <xf numFmtId="0" fontId="2" fillId="0" borderId="22" xfId="0" applyFont="1" applyFill="1" applyBorder="1" applyAlignment="1">
      <alignment horizontal="left" vertical="top" wrapText="1"/>
    </xf>
    <xf numFmtId="0" fontId="2" fillId="0" borderId="22" xfId="0" applyFont="1" applyFill="1" applyBorder="1" applyAlignment="1">
      <alignment horizontal="left" vertical="center" wrapText="1"/>
    </xf>
    <xf numFmtId="0" fontId="3" fillId="0" borderId="5" xfId="0" applyFont="1" applyFill="1" applyBorder="1" applyAlignment="1">
      <alignment horizontal="left" vertical="center"/>
    </xf>
    <xf numFmtId="0" fontId="2" fillId="0" borderId="1" xfId="0" applyFont="1" applyFill="1" applyBorder="1" applyAlignment="1" applyProtection="1">
      <alignment horizontal="center" vertical="center" wrapText="1"/>
    </xf>
    <xf numFmtId="0" fontId="3" fillId="0" borderId="5" xfId="0" applyFont="1" applyFill="1" applyBorder="1" applyAlignment="1">
      <alignment horizontal="left" vertical="center" wrapText="1"/>
    </xf>
    <xf numFmtId="0" fontId="2" fillId="0" borderId="4" xfId="0" applyFont="1" applyFill="1" applyBorder="1" applyAlignment="1">
      <alignment horizontal="left" vertical="top"/>
    </xf>
    <xf numFmtId="0" fontId="2" fillId="0" borderId="5" xfId="0" applyFont="1" applyFill="1" applyBorder="1" applyAlignment="1">
      <alignment vertical="top"/>
    </xf>
    <xf numFmtId="0" fontId="3" fillId="0" borderId="5" xfId="0" applyFont="1" applyFill="1" applyBorder="1" applyAlignment="1">
      <alignment vertical="top"/>
    </xf>
    <xf numFmtId="0" fontId="2" fillId="0" borderId="27" xfId="0" applyFont="1" applyFill="1" applyBorder="1" applyAlignment="1">
      <alignment horizontal="left" vertical="top" wrapText="1"/>
    </xf>
    <xf numFmtId="0" fontId="3" fillId="0" borderId="5" xfId="0" applyFont="1" applyFill="1" applyBorder="1" applyAlignment="1">
      <alignment horizontal="left" vertical="top"/>
    </xf>
    <xf numFmtId="0" fontId="13" fillId="0" borderId="0" xfId="0" applyFont="1" applyFill="1"/>
    <xf numFmtId="0" fontId="2" fillId="0" borderId="5" xfId="0" applyFont="1" applyFill="1" applyBorder="1" applyAlignment="1">
      <alignment vertical="center" wrapText="1"/>
    </xf>
    <xf numFmtId="0" fontId="2" fillId="0" borderId="5" xfId="0" applyFont="1" applyFill="1" applyBorder="1" applyAlignment="1">
      <alignment vertical="top" wrapText="1"/>
    </xf>
    <xf numFmtId="0" fontId="2" fillId="0" borderId="0" xfId="0" applyFont="1" applyFill="1" applyAlignment="1">
      <alignment vertical="top" wrapText="1"/>
    </xf>
    <xf numFmtId="0" fontId="2" fillId="0" borderId="26" xfId="0" applyFont="1" applyFill="1" applyBorder="1" applyAlignment="1">
      <alignment vertical="top"/>
    </xf>
    <xf numFmtId="0" fontId="14" fillId="0" borderId="0" xfId="0" applyFont="1" applyAlignment="1">
      <alignment wrapText="1"/>
    </xf>
    <xf numFmtId="44" fontId="2" fillId="0" borderId="0" xfId="0" applyNumberFormat="1" applyFont="1"/>
    <xf numFmtId="44" fontId="2" fillId="0" borderId="0" xfId="6" applyFont="1"/>
    <xf numFmtId="9" fontId="2" fillId="0" borderId="0" xfId="0" applyNumberFormat="1" applyFont="1"/>
    <xf numFmtId="0" fontId="2" fillId="0" borderId="4" xfId="0" applyFont="1" applyBorder="1" applyAlignment="1">
      <alignment vertical="center"/>
    </xf>
    <xf numFmtId="0" fontId="2" fillId="0" borderId="3" xfId="0" applyFont="1" applyFill="1" applyBorder="1" applyAlignment="1" applyProtection="1">
      <alignment vertical="center" wrapText="1"/>
    </xf>
    <xf numFmtId="4" fontId="2" fillId="0" borderId="4" xfId="0" applyNumberFormat="1" applyFont="1" applyFill="1" applyBorder="1" applyAlignment="1" applyProtection="1">
      <alignment vertical="center" wrapText="1"/>
    </xf>
    <xf numFmtId="4" fontId="2" fillId="0" borderId="3" xfId="0" applyNumberFormat="1" applyFont="1" applyFill="1" applyBorder="1" applyAlignment="1" applyProtection="1">
      <alignment vertical="center" wrapText="1"/>
    </xf>
    <xf numFmtId="3" fontId="2" fillId="0" borderId="3" xfId="0" applyNumberFormat="1" applyFont="1" applyFill="1" applyBorder="1" applyAlignment="1" applyProtection="1">
      <alignment vertical="center" wrapText="1"/>
    </xf>
    <xf numFmtId="0" fontId="38" fillId="17" borderId="55" xfId="0" applyFont="1" applyFill="1" applyBorder="1" applyAlignment="1">
      <alignment horizontal="center" vertical="center"/>
    </xf>
    <xf numFmtId="0" fontId="38" fillId="17" borderId="17" xfId="0" applyFont="1" applyFill="1" applyBorder="1" applyAlignment="1">
      <alignment horizontal="center" vertical="center"/>
    </xf>
    <xf numFmtId="0" fontId="38" fillId="17" borderId="48" xfId="0" applyFont="1" applyFill="1" applyBorder="1" applyAlignment="1">
      <alignment horizontal="center" vertical="center"/>
    </xf>
    <xf numFmtId="0" fontId="38" fillId="17" borderId="25" xfId="0" applyFont="1" applyFill="1" applyBorder="1" applyAlignment="1">
      <alignment horizontal="center" vertical="center"/>
    </xf>
    <xf numFmtId="0" fontId="2" fillId="17" borderId="4" xfId="0" applyFont="1" applyFill="1" applyBorder="1" applyAlignment="1">
      <alignment horizontal="center" vertical="center"/>
    </xf>
    <xf numFmtId="0" fontId="2" fillId="17" borderId="7" xfId="0" applyFont="1" applyFill="1" applyBorder="1" applyAlignment="1">
      <alignment horizontal="center" vertical="center"/>
    </xf>
    <xf numFmtId="0" fontId="2" fillId="0" borderId="7"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5"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6" xfId="0" applyFont="1" applyFill="1" applyBorder="1" applyAlignment="1">
      <alignment horizontal="left" vertical="top" wrapText="1"/>
    </xf>
    <xf numFmtId="0" fontId="2" fillId="0" borderId="0" xfId="0" applyFont="1" applyFill="1" applyAlignment="1">
      <alignment horizontal="center" vertical="center"/>
    </xf>
    <xf numFmtId="0" fontId="38" fillId="17" borderId="4" xfId="0" applyFont="1" applyFill="1" applyBorder="1" applyAlignment="1">
      <alignment vertical="center" wrapText="1"/>
    </xf>
    <xf numFmtId="4" fontId="6" fillId="0" borderId="4" xfId="0" applyNumberFormat="1" applyFont="1" applyBorder="1" applyAlignment="1" applyProtection="1">
      <alignment vertical="center" wrapText="1"/>
      <protection locked="0"/>
    </xf>
    <xf numFmtId="4" fontId="6" fillId="0" borderId="19" xfId="0" applyNumberFormat="1" applyFont="1" applyBorder="1" applyAlignment="1" applyProtection="1">
      <alignment vertical="center" wrapText="1"/>
      <protection locked="0"/>
    </xf>
    <xf numFmtId="9" fontId="6" fillId="0" borderId="26" xfId="0" applyNumberFormat="1" applyFont="1" applyBorder="1" applyAlignment="1" applyProtection="1">
      <alignment horizontal="center" vertical="center" wrapText="1"/>
      <protection locked="0"/>
    </xf>
    <xf numFmtId="9" fontId="6" fillId="0" borderId="27" xfId="0" applyNumberFormat="1" applyFont="1" applyBorder="1" applyAlignment="1" applyProtection="1">
      <alignment horizontal="center" vertical="center" wrapText="1"/>
      <protection locked="0"/>
    </xf>
    <xf numFmtId="168" fontId="2" fillId="0" borderId="0" xfId="0" applyNumberFormat="1" applyFont="1"/>
    <xf numFmtId="0" fontId="3" fillId="0" borderId="22" xfId="0" applyFont="1" applyFill="1" applyBorder="1" applyAlignment="1">
      <alignment vertical="center" wrapText="1"/>
    </xf>
    <xf numFmtId="0" fontId="32" fillId="0" borderId="4" xfId="0" applyFont="1" applyFill="1" applyBorder="1" applyAlignment="1">
      <alignment horizontal="left" vertical="center" wrapText="1"/>
    </xf>
    <xf numFmtId="0" fontId="5" fillId="0" borderId="4" xfId="0" applyFont="1" applyFill="1" applyBorder="1" applyAlignment="1">
      <alignment horizontal="left" vertical="center" wrapText="1"/>
    </xf>
    <xf numFmtId="0" fontId="42" fillId="0" borderId="4" xfId="0" applyFont="1" applyFill="1" applyBorder="1" applyAlignment="1">
      <alignment horizontal="left" vertical="center" wrapText="1"/>
    </xf>
    <xf numFmtId="0" fontId="5" fillId="0" borderId="19" xfId="0" applyFont="1" applyFill="1" applyBorder="1" applyAlignment="1">
      <alignment horizontal="left" vertical="center" wrapText="1"/>
    </xf>
    <xf numFmtId="0" fontId="2" fillId="0" borderId="1" xfId="0" applyFont="1" applyBorder="1" applyAlignment="1">
      <alignment horizontal="left" vertical="top" wrapText="1"/>
    </xf>
    <xf numFmtId="0" fontId="2" fillId="0" borderId="17" xfId="0" applyFont="1" applyBorder="1" applyAlignment="1">
      <alignment horizontal="left" vertical="top"/>
    </xf>
    <xf numFmtId="0" fontId="2" fillId="0" borderId="4" xfId="0" applyFont="1" applyBorder="1" applyAlignment="1">
      <alignment horizontal="left" vertical="top" wrapText="1"/>
    </xf>
    <xf numFmtId="0" fontId="2" fillId="4" borderId="4" xfId="0" applyFont="1" applyFill="1" applyBorder="1" applyAlignment="1">
      <alignment horizontal="left" vertical="top" wrapText="1"/>
    </xf>
    <xf numFmtId="0" fontId="8" fillId="23" borderId="4" xfId="0" applyFont="1" applyFill="1" applyBorder="1" applyAlignment="1">
      <alignment horizontal="center" vertical="top"/>
    </xf>
    <xf numFmtId="0" fontId="8" fillId="23" borderId="4" xfId="0" applyFont="1" applyFill="1" applyBorder="1" applyAlignment="1">
      <alignment horizontal="center" vertical="top" wrapText="1"/>
    </xf>
    <xf numFmtId="0" fontId="0" fillId="0" borderId="4" xfId="0" applyBorder="1" applyAlignment="1">
      <alignment vertical="top" wrapText="1"/>
    </xf>
    <xf numFmtId="17" fontId="0" fillId="0" borderId="4" xfId="0" applyNumberFormat="1" applyBorder="1" applyAlignment="1">
      <alignment vertical="top" wrapText="1"/>
    </xf>
    <xf numFmtId="4" fontId="0" fillId="0" borderId="4" xfId="0" applyNumberFormat="1" applyBorder="1" applyAlignment="1">
      <alignment vertical="top" wrapText="1"/>
    </xf>
    <xf numFmtId="0" fontId="8" fillId="0" borderId="4" xfId="0" applyFont="1" applyBorder="1" applyAlignment="1">
      <alignment vertical="top" wrapText="1"/>
    </xf>
    <xf numFmtId="0" fontId="0" fillId="0" borderId="4" xfId="0" applyFont="1" applyBorder="1" applyAlignment="1">
      <alignment vertical="top" wrapText="1"/>
    </xf>
    <xf numFmtId="0" fontId="0" fillId="4" borderId="4" xfId="0" applyFill="1" applyBorder="1" applyAlignment="1">
      <alignment vertical="top" wrapText="1"/>
    </xf>
    <xf numFmtId="168" fontId="0" fillId="0" borderId="0" xfId="0" applyNumberFormat="1"/>
    <xf numFmtId="0" fontId="0" fillId="0" borderId="0" xfId="0" applyAlignment="1">
      <alignment vertical="top"/>
    </xf>
    <xf numFmtId="0" fontId="0" fillId="0" borderId="2" xfId="0" applyBorder="1" applyAlignment="1">
      <alignment vertical="top" wrapText="1"/>
    </xf>
    <xf numFmtId="43" fontId="11" fillId="13" borderId="0" xfId="0" applyNumberFormat="1" applyFont="1" applyFill="1"/>
    <xf numFmtId="0" fontId="3" fillId="0" borderId="0" xfId="0" applyFont="1" applyAlignment="1">
      <alignment horizontal="center" vertical="center" wrapText="1"/>
    </xf>
    <xf numFmtId="165" fontId="2" fillId="0" borderId="4" xfId="1" applyNumberFormat="1"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164" fontId="2" fillId="0" borderId="1" xfId="1" applyNumberFormat="1" applyFont="1" applyBorder="1" applyAlignment="1">
      <alignment horizontal="center" vertical="center"/>
    </xf>
    <xf numFmtId="164" fontId="2" fillId="0" borderId="3" xfId="1" applyNumberFormat="1" applyFont="1" applyBorder="1" applyAlignment="1">
      <alignment horizontal="center" vertical="center"/>
    </xf>
    <xf numFmtId="0" fontId="2" fillId="0" borderId="4" xfId="0" applyFont="1" applyBorder="1" applyAlignment="1">
      <alignment horizontal="center" vertical="center"/>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165" fontId="2" fillId="0" borderId="4" xfId="1" applyNumberFormat="1" applyFont="1" applyBorder="1" applyAlignment="1" applyProtection="1">
      <alignment horizontal="center" vertical="center"/>
      <protection locked="0"/>
    </xf>
    <xf numFmtId="0" fontId="2" fillId="7" borderId="9" xfId="0" applyFont="1" applyFill="1" applyBorder="1" applyAlignment="1" applyProtection="1">
      <alignment horizontal="center" vertical="center" wrapText="1"/>
    </xf>
    <xf numFmtId="0" fontId="2" fillId="7" borderId="18" xfId="0" applyFont="1" applyFill="1" applyBorder="1" applyAlignment="1" applyProtection="1">
      <alignment horizontal="center" vertical="center" wrapText="1"/>
    </xf>
    <xf numFmtId="0" fontId="2" fillId="7" borderId="10" xfId="0" applyFont="1" applyFill="1" applyBorder="1" applyAlignment="1" applyProtection="1">
      <alignment horizontal="center" vertical="center" wrapText="1"/>
    </xf>
    <xf numFmtId="0" fontId="2" fillId="7" borderId="24" xfId="0" applyFont="1" applyFill="1" applyBorder="1" applyAlignment="1" applyProtection="1">
      <alignment horizontal="center" vertical="center" wrapText="1"/>
    </xf>
    <xf numFmtId="0" fontId="2" fillId="7" borderId="5" xfId="0" applyFont="1" applyFill="1" applyBorder="1" applyAlignment="1" applyProtection="1">
      <alignment horizontal="center" vertical="center" wrapText="1"/>
    </xf>
    <xf numFmtId="0" fontId="2" fillId="7" borderId="6" xfId="0"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7" borderId="4" xfId="0" applyFont="1" applyFill="1" applyBorder="1" applyAlignment="1" applyProtection="1">
      <alignment horizontal="center" vertical="center" wrapText="1"/>
    </xf>
    <xf numFmtId="0" fontId="2" fillId="0" borderId="4" xfId="0" applyFont="1" applyBorder="1" applyAlignment="1">
      <alignment horizontal="center" vertical="center" wrapText="1"/>
    </xf>
    <xf numFmtId="164" fontId="5" fillId="0" borderId="4" xfId="1" applyNumberFormat="1" applyFont="1" applyBorder="1" applyAlignment="1" applyProtection="1">
      <alignment horizontal="center" vertical="center"/>
      <protection locked="0"/>
    </xf>
    <xf numFmtId="0" fontId="2" fillId="7" borderId="44" xfId="0" applyFont="1" applyFill="1" applyBorder="1" applyAlignment="1" applyProtection="1">
      <alignment horizontal="center" vertical="center" wrapText="1"/>
    </xf>
    <xf numFmtId="0" fontId="2" fillId="7" borderId="20" xfId="0" applyFont="1" applyFill="1" applyBorder="1" applyAlignment="1" applyProtection="1">
      <alignment horizontal="center" vertical="center" wrapText="1"/>
    </xf>
    <xf numFmtId="0" fontId="2" fillId="7" borderId="37" xfId="0" applyFont="1" applyFill="1" applyBorder="1" applyAlignment="1" applyProtection="1">
      <alignment horizontal="center" vertical="center" wrapText="1"/>
    </xf>
    <xf numFmtId="0" fontId="2" fillId="0" borderId="36"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10" fillId="9" borderId="14" xfId="0" applyFont="1" applyFill="1" applyBorder="1" applyAlignment="1" applyProtection="1">
      <alignment horizontal="center" vertical="center" wrapText="1"/>
    </xf>
    <xf numFmtId="0" fontId="10" fillId="9" borderId="15" xfId="0" applyFont="1" applyFill="1" applyBorder="1" applyAlignment="1" applyProtection="1">
      <alignment horizontal="center" vertical="center" wrapText="1"/>
    </xf>
    <xf numFmtId="0" fontId="10" fillId="9" borderId="16"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2" fillId="7" borderId="25" xfId="0" applyFont="1" applyFill="1" applyBorder="1" applyAlignment="1" applyProtection="1">
      <alignment horizontal="left" vertical="center" wrapText="1"/>
    </xf>
    <xf numFmtId="0" fontId="2" fillId="7" borderId="26" xfId="0" applyFont="1" applyFill="1" applyBorder="1" applyAlignment="1" applyProtection="1">
      <alignment horizontal="left" vertical="center" wrapText="1"/>
    </xf>
    <xf numFmtId="0" fontId="2" fillId="0" borderId="36" xfId="0" applyFont="1" applyBorder="1" applyAlignment="1">
      <alignment horizontal="center"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xf>
    <xf numFmtId="0" fontId="2" fillId="7" borderId="17" xfId="0" applyFont="1" applyFill="1" applyBorder="1" applyAlignment="1" applyProtection="1">
      <alignment horizontal="center" vertical="center" wrapText="1"/>
    </xf>
    <xf numFmtId="0" fontId="2" fillId="7" borderId="48" xfId="0" applyFont="1" applyFill="1" applyBorder="1" applyAlignment="1" applyProtection="1">
      <alignment horizontal="center" vertical="center" wrapText="1"/>
    </xf>
    <xf numFmtId="0" fontId="2" fillId="7" borderId="17" xfId="0" applyFont="1" applyFill="1" applyBorder="1" applyAlignment="1" applyProtection="1">
      <alignment horizontal="left" vertical="center" wrapText="1"/>
    </xf>
    <xf numFmtId="0" fontId="2" fillId="7" borderId="4" xfId="0" applyFont="1" applyFill="1" applyBorder="1" applyAlignment="1" applyProtection="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4" fillId="6" borderId="59" xfId="0" applyFont="1" applyFill="1" applyBorder="1" applyAlignment="1" applyProtection="1">
      <alignment horizontal="center" vertical="center" wrapText="1"/>
    </xf>
    <xf numFmtId="0" fontId="4" fillId="6" borderId="30" xfId="0" applyFont="1" applyFill="1" applyBorder="1" applyAlignment="1" applyProtection="1">
      <alignment horizontal="center" vertical="center" wrapText="1"/>
    </xf>
    <xf numFmtId="0" fontId="4" fillId="6" borderId="31"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7" borderId="19" xfId="0" applyFont="1" applyFill="1" applyBorder="1" applyAlignment="1" applyProtection="1">
      <alignment horizontal="center" vertical="center" wrapText="1"/>
    </xf>
    <xf numFmtId="0" fontId="2" fillId="7" borderId="22" xfId="0" applyFont="1"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0" fillId="12" borderId="2" xfId="0" applyFill="1" applyBorder="1" applyAlignment="1">
      <alignment horizontal="left" vertical="center" wrapText="1"/>
    </xf>
    <xf numFmtId="0" fontId="0" fillId="12" borderId="3" xfId="0" applyFill="1" applyBorder="1" applyAlignment="1">
      <alignment horizontal="left" vertical="center" wrapText="1"/>
    </xf>
    <xf numFmtId="0" fontId="2" fillId="12" borderId="20" xfId="0" applyFont="1" applyFill="1" applyBorder="1" applyAlignment="1" applyProtection="1">
      <alignment horizontal="left" vertical="center" wrapText="1"/>
    </xf>
    <xf numFmtId="0" fontId="2" fillId="12" borderId="37" xfId="0" applyFont="1" applyFill="1" applyBorder="1" applyAlignment="1" applyProtection="1">
      <alignment horizontal="left" vertical="center" wrapText="1"/>
    </xf>
    <xf numFmtId="0" fontId="2" fillId="12" borderId="5" xfId="0" applyFont="1" applyFill="1" applyBorder="1" applyAlignment="1" applyProtection="1">
      <alignment vertical="center" wrapText="1"/>
    </xf>
    <xf numFmtId="0" fontId="2" fillId="12" borderId="7" xfId="0" applyFont="1" applyFill="1" applyBorder="1" applyAlignment="1" applyProtection="1">
      <alignment vertical="center" wrapText="1"/>
    </xf>
    <xf numFmtId="0" fontId="4" fillId="10" borderId="14" xfId="0" applyFont="1" applyFill="1" applyBorder="1" applyAlignment="1" applyProtection="1">
      <alignment horizontal="center" vertical="center" wrapText="1"/>
    </xf>
    <xf numFmtId="0" fontId="4" fillId="10" borderId="15" xfId="0" applyFont="1" applyFill="1" applyBorder="1" applyAlignment="1" applyProtection="1">
      <alignment horizontal="center" vertical="center" wrapText="1"/>
    </xf>
    <xf numFmtId="0" fontId="4" fillId="10" borderId="16" xfId="0" applyFont="1" applyFill="1" applyBorder="1" applyAlignment="1" applyProtection="1">
      <alignment horizontal="center" vertical="center" wrapText="1"/>
    </xf>
    <xf numFmtId="0" fontId="2" fillId="12" borderId="4" xfId="0" applyFont="1" applyFill="1" applyBorder="1" applyAlignment="1" applyProtection="1">
      <alignment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0" fillId="0" borderId="2" xfId="0" applyFill="1" applyBorder="1" applyAlignment="1">
      <alignment horizontal="center" vertical="center" wrapText="1"/>
    </xf>
    <xf numFmtId="0" fontId="0" fillId="0" borderId="8" xfId="0" applyFill="1" applyBorder="1" applyAlignment="1">
      <alignment horizontal="center" vertical="center" wrapText="1"/>
    </xf>
    <xf numFmtId="0" fontId="2" fillId="10" borderId="17" xfId="0" applyFont="1" applyFill="1" applyBorder="1" applyAlignment="1" applyProtection="1">
      <alignment horizontal="center" vertical="center" wrapText="1"/>
    </xf>
    <xf numFmtId="0" fontId="2" fillId="10" borderId="48" xfId="0" applyFont="1" applyFill="1" applyBorder="1" applyAlignment="1" applyProtection="1">
      <alignment horizontal="center" vertical="center" wrapText="1"/>
    </xf>
    <xf numFmtId="0" fontId="2" fillId="10" borderId="43" xfId="0" applyFont="1" applyFill="1" applyBorder="1" applyAlignment="1" applyProtection="1">
      <alignment horizontal="center" vertical="center" wrapText="1"/>
    </xf>
    <xf numFmtId="0" fontId="2" fillId="12" borderId="4" xfId="0" applyFont="1" applyFill="1" applyBorder="1" applyAlignment="1" applyProtection="1">
      <alignment horizontal="left" vertical="center" wrapText="1"/>
      <protection locked="0"/>
    </xf>
    <xf numFmtId="0" fontId="2" fillId="0" borderId="4" xfId="0" quotePrefix="1" applyFont="1" applyFill="1" applyBorder="1" applyAlignment="1" applyProtection="1">
      <alignment horizontal="center" vertical="center" wrapText="1"/>
      <protection locked="0"/>
    </xf>
    <xf numFmtId="0" fontId="2" fillId="0" borderId="19" xfId="0" quotePrefix="1" applyFont="1" applyFill="1" applyBorder="1" applyAlignment="1" applyProtection="1">
      <alignment horizontal="center" vertical="center" wrapText="1"/>
      <protection locked="0"/>
    </xf>
    <xf numFmtId="0" fontId="31" fillId="0" borderId="4" xfId="0" applyFont="1" applyFill="1" applyBorder="1" applyAlignment="1" applyProtection="1">
      <alignment horizontal="center" vertical="center" wrapText="1"/>
      <protection locked="0"/>
    </xf>
    <xf numFmtId="0" fontId="31" fillId="0" borderId="19" xfId="0" applyFont="1" applyFill="1" applyBorder="1" applyAlignment="1" applyProtection="1">
      <alignment horizontal="center" vertical="center" wrapText="1"/>
      <protection locked="0"/>
    </xf>
    <xf numFmtId="0" fontId="2" fillId="12" borderId="20" xfId="0" applyFont="1" applyFill="1" applyBorder="1" applyAlignment="1" applyProtection="1">
      <alignment horizontal="center" vertical="center" wrapText="1"/>
    </xf>
    <xf numFmtId="0" fontId="2" fillId="12" borderId="37" xfId="0" applyFont="1" applyFill="1" applyBorder="1" applyAlignment="1" applyProtection="1">
      <alignment horizontal="center" vertical="center" wrapText="1"/>
    </xf>
    <xf numFmtId="0" fontId="2" fillId="12" borderId="2" xfId="0" applyFont="1" applyFill="1" applyBorder="1" applyAlignment="1" applyProtection="1">
      <alignment horizontal="left" vertical="center" wrapText="1"/>
    </xf>
    <xf numFmtId="0" fontId="2" fillId="12" borderId="3" xfId="0" applyFont="1" applyFill="1" applyBorder="1" applyAlignment="1" applyProtection="1">
      <alignment horizontal="left" vertical="center" wrapText="1"/>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2" fillId="0" borderId="9" xfId="0" applyFont="1" applyFill="1" applyBorder="1" applyAlignment="1" applyProtection="1">
      <alignment horizontal="center" vertical="center" wrapText="1"/>
    </xf>
    <xf numFmtId="0" fontId="2" fillId="0" borderId="23" xfId="0" applyFont="1" applyFill="1" applyBorder="1" applyAlignment="1" applyProtection="1">
      <alignment horizontal="center" vertical="center" wrapText="1"/>
    </xf>
    <xf numFmtId="0" fontId="2" fillId="0" borderId="60" xfId="0"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54" xfId="0" applyFont="1" applyFill="1" applyBorder="1" applyAlignment="1" applyProtection="1">
      <alignment horizontal="center" vertical="center" wrapText="1"/>
    </xf>
    <xf numFmtId="0" fontId="2" fillId="0" borderId="57" xfId="0" applyFont="1" applyFill="1" applyBorder="1" applyAlignment="1" applyProtection="1">
      <alignment horizontal="center" vertical="center" wrapText="1"/>
    </xf>
    <xf numFmtId="0" fontId="2" fillId="0" borderId="53"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0" borderId="55" xfId="0" applyFont="1" applyFill="1" applyBorder="1" applyAlignment="1" applyProtection="1">
      <alignment horizontal="center" vertical="center" wrapText="1"/>
    </xf>
    <xf numFmtId="0" fontId="2" fillId="10" borderId="41"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43" fontId="2" fillId="0" borderId="28" xfId="1" applyFont="1" applyFill="1" applyBorder="1" applyAlignment="1" applyProtection="1">
      <alignment horizontal="right" vertical="top" wrapText="1"/>
    </xf>
    <xf numFmtId="43" fontId="2" fillId="0" borderId="30" xfId="1" applyFont="1" applyFill="1" applyBorder="1" applyAlignment="1" applyProtection="1">
      <alignment horizontal="right" vertical="top" wrapText="1"/>
    </xf>
    <xf numFmtId="43" fontId="2" fillId="0" borderId="31" xfId="1" applyFont="1" applyFill="1" applyBorder="1" applyAlignment="1" applyProtection="1">
      <alignment horizontal="right" vertical="top" wrapText="1"/>
    </xf>
    <xf numFmtId="43" fontId="2" fillId="0" borderId="4" xfId="0" applyNumberFormat="1" applyFont="1" applyFill="1" applyBorder="1" applyAlignment="1" applyProtection="1">
      <alignment horizontal="right" vertical="center" wrapText="1"/>
    </xf>
    <xf numFmtId="0" fontId="2" fillId="0" borderId="4" xfId="0" applyFont="1" applyFill="1" applyBorder="1" applyAlignment="1" applyProtection="1">
      <alignment horizontal="right" vertical="center" wrapText="1"/>
    </xf>
    <xf numFmtId="0" fontId="2" fillId="0" borderId="19" xfId="0" applyFont="1" applyFill="1" applyBorder="1" applyAlignment="1" applyProtection="1">
      <alignment horizontal="right" vertical="center" wrapText="1"/>
    </xf>
    <xf numFmtId="0" fontId="2" fillId="0" borderId="46" xfId="0" applyFont="1" applyFill="1" applyBorder="1" applyAlignment="1" applyProtection="1">
      <alignment horizontal="center" vertical="center" wrapText="1"/>
    </xf>
    <xf numFmtId="0" fontId="2" fillId="0" borderId="26" xfId="0" applyFont="1" applyFill="1" applyBorder="1" applyAlignment="1" applyProtection="1">
      <alignment horizontal="right" vertical="center" wrapText="1"/>
    </xf>
    <xf numFmtId="0" fontId="2" fillId="0" borderId="27" xfId="0" applyFont="1" applyFill="1" applyBorder="1" applyAlignment="1" applyProtection="1">
      <alignment horizontal="right" vertical="center" wrapText="1"/>
    </xf>
    <xf numFmtId="9" fontId="2" fillId="0" borderId="4" xfId="0" applyNumberFormat="1" applyFont="1" applyFill="1" applyBorder="1" applyAlignment="1" applyProtection="1">
      <alignment horizontal="right" vertical="center" wrapText="1"/>
    </xf>
    <xf numFmtId="43" fontId="2" fillId="0" borderId="4" xfId="1" applyFont="1" applyFill="1" applyBorder="1" applyAlignment="1" applyProtection="1">
      <alignment horizontal="right" vertical="center" wrapText="1"/>
    </xf>
    <xf numFmtId="43" fontId="2" fillId="0" borderId="19" xfId="1" applyFont="1" applyFill="1" applyBorder="1" applyAlignment="1" applyProtection="1">
      <alignment horizontal="right" vertical="center" wrapText="1"/>
    </xf>
    <xf numFmtId="0" fontId="2" fillId="12" borderId="7"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3" xfId="0" applyFont="1" applyFill="1" applyBorder="1" applyAlignment="1" applyProtection="1">
      <alignment horizontal="center" vertical="center" wrapText="1"/>
    </xf>
    <xf numFmtId="0" fontId="2" fillId="12" borderId="28" xfId="0" applyFont="1" applyFill="1" applyBorder="1" applyAlignment="1" applyProtection="1">
      <alignment horizontal="center" vertical="center" wrapText="1"/>
    </xf>
    <xf numFmtId="0" fontId="2" fillId="12" borderId="30" xfId="0" applyFont="1" applyFill="1" applyBorder="1" applyAlignment="1" applyProtection="1">
      <alignment horizontal="center" vertical="center" wrapText="1"/>
    </xf>
    <xf numFmtId="0" fontId="2" fillId="12" borderId="31" xfId="0" applyFont="1" applyFill="1" applyBorder="1" applyAlignment="1" applyProtection="1">
      <alignment horizontal="center" vertical="center" wrapText="1"/>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6" xfId="0" applyFont="1" applyFill="1" applyBorder="1" applyAlignment="1" applyProtection="1">
      <alignment horizontal="center" vertical="center" wrapText="1"/>
      <protection locked="0"/>
    </xf>
    <xf numFmtId="0" fontId="2" fillId="0" borderId="20" xfId="0" applyFont="1" applyFill="1" applyBorder="1" applyAlignment="1" applyProtection="1">
      <alignment horizontal="center" vertical="center" wrapText="1"/>
      <protection locked="0"/>
    </xf>
    <xf numFmtId="0" fontId="2" fillId="0" borderId="37" xfId="0" applyFont="1" applyFill="1" applyBorder="1" applyAlignment="1" applyProtection="1">
      <alignment horizontal="center" vertical="center" wrapText="1"/>
      <protection locked="0"/>
    </xf>
    <xf numFmtId="0" fontId="10" fillId="11" borderId="14" xfId="0" applyFont="1" applyFill="1" applyBorder="1" applyAlignment="1" applyProtection="1">
      <alignment horizontal="center" vertical="center" wrapText="1"/>
    </xf>
    <xf numFmtId="0" fontId="10" fillId="11" borderId="15" xfId="0" applyFont="1" applyFill="1" applyBorder="1" applyAlignment="1" applyProtection="1">
      <alignment horizontal="center" vertical="center" wrapText="1"/>
    </xf>
    <xf numFmtId="0" fontId="10" fillId="11" borderId="16"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10" borderId="25" xfId="0" applyFont="1" applyFill="1" applyBorder="1" applyAlignment="1" applyProtection="1">
      <alignment horizontal="center" vertical="center" wrapText="1"/>
    </xf>
    <xf numFmtId="0" fontId="2" fillId="12" borderId="26" xfId="0" applyFont="1" applyFill="1" applyBorder="1" applyAlignment="1" applyProtection="1">
      <alignment vertical="center" wrapText="1"/>
    </xf>
    <xf numFmtId="0" fontId="3" fillId="0" borderId="36"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0" borderId="28"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14" fillId="0" borderId="4" xfId="0" quotePrefix="1" applyFont="1" applyFill="1" applyBorder="1" applyAlignment="1" applyProtection="1">
      <alignment horizontal="center" vertical="top" wrapText="1"/>
      <protection locked="0"/>
    </xf>
    <xf numFmtId="0" fontId="14" fillId="0" borderId="4" xfId="0" applyFont="1" applyFill="1" applyBorder="1" applyAlignment="1" applyProtection="1">
      <alignment horizontal="center" vertical="top" wrapText="1"/>
      <protection locked="0"/>
    </xf>
    <xf numFmtId="0" fontId="14" fillId="0" borderId="19" xfId="0" applyFont="1" applyFill="1" applyBorder="1" applyAlignment="1" applyProtection="1">
      <alignment horizontal="center" vertical="top" wrapText="1"/>
      <protection locked="0"/>
    </xf>
    <xf numFmtId="0" fontId="2" fillId="12" borderId="26" xfId="0" applyFont="1" applyFill="1" applyBorder="1" applyAlignment="1" applyProtection="1">
      <alignment horizontal="left" vertical="center" wrapText="1"/>
      <protection locked="0"/>
    </xf>
    <xf numFmtId="0" fontId="2" fillId="0" borderId="26" xfId="0" applyFont="1" applyFill="1" applyBorder="1" applyAlignment="1" applyProtection="1">
      <alignment horizontal="center" vertical="center" wrapText="1"/>
      <protection locked="0"/>
    </xf>
    <xf numFmtId="0" fontId="2" fillId="0" borderId="27" xfId="0" applyFont="1" applyFill="1" applyBorder="1" applyAlignment="1" applyProtection="1">
      <alignment horizontal="center" vertical="center" wrapText="1"/>
      <protection locked="0"/>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46" xfId="0" applyFont="1" applyBorder="1" applyAlignment="1">
      <alignment horizontal="center" vertical="center"/>
    </xf>
    <xf numFmtId="0" fontId="2" fillId="0" borderId="4" xfId="0" applyFont="1" applyFill="1" applyBorder="1" applyAlignment="1" applyProtection="1">
      <alignment horizontal="center" vertical="center" wrapText="1"/>
    </xf>
    <xf numFmtId="0" fontId="2" fillId="0" borderId="12" xfId="0" applyFont="1" applyBorder="1" applyAlignment="1">
      <alignment horizontal="center" vertical="center"/>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6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17" borderId="15"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2" fillId="0" borderId="46" xfId="0" applyFont="1" applyFill="1" applyBorder="1" applyAlignment="1">
      <alignment horizontal="center" vertical="center"/>
    </xf>
    <xf numFmtId="0" fontId="7" fillId="19" borderId="39" xfId="0" applyFont="1" applyFill="1" applyBorder="1" applyAlignment="1">
      <alignment horizontal="center" vertical="center" wrapText="1"/>
    </xf>
    <xf numFmtId="0" fontId="7" fillId="19" borderId="12" xfId="0" applyFont="1" applyFill="1" applyBorder="1" applyAlignment="1">
      <alignment horizontal="center" vertical="center" wrapText="1"/>
    </xf>
    <xf numFmtId="0" fontId="7" fillId="19" borderId="40"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9" fillId="0" borderId="9" xfId="0" applyFont="1" applyBorder="1" applyAlignment="1">
      <alignment horizontal="left" vertical="center" wrapText="1"/>
    </xf>
    <xf numFmtId="0" fontId="29" fillId="0" borderId="10" xfId="0" applyFont="1" applyBorder="1" applyAlignment="1">
      <alignment horizontal="left" vertical="center" wrapText="1"/>
    </xf>
    <xf numFmtId="0" fontId="29" fillId="0" borderId="63" xfId="0" applyFont="1" applyBorder="1" applyAlignment="1">
      <alignment horizontal="left" vertical="center" wrapText="1"/>
    </xf>
    <xf numFmtId="0" fontId="2" fillId="0" borderId="12" xfId="0" applyFont="1" applyFill="1" applyBorder="1" applyAlignment="1">
      <alignment horizontal="center" vertical="center" wrapText="1"/>
    </xf>
    <xf numFmtId="0" fontId="10" fillId="21" borderId="11" xfId="0" applyFont="1" applyFill="1" applyBorder="1" applyAlignment="1">
      <alignment horizontal="center" vertical="center"/>
    </xf>
    <xf numFmtId="0" fontId="10" fillId="21" borderId="12" xfId="0" applyFont="1" applyFill="1" applyBorder="1" applyAlignment="1">
      <alignment horizontal="center" vertical="center"/>
    </xf>
    <xf numFmtId="0" fontId="10" fillId="21" borderId="13"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6"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19" borderId="55" xfId="0" applyFont="1" applyFill="1" applyBorder="1" applyAlignment="1">
      <alignment horizontal="center" vertical="center" wrapText="1"/>
    </xf>
    <xf numFmtId="0" fontId="2" fillId="19" borderId="5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9" xfId="0" applyFont="1" applyBorder="1" applyAlignment="1">
      <alignment horizontal="center" vertical="center" wrapText="1"/>
    </xf>
    <xf numFmtId="0" fontId="14" fillId="0" borderId="4" xfId="0" quotePrefix="1" applyFont="1" applyFill="1" applyBorder="1" applyAlignment="1" applyProtection="1">
      <alignment horizontal="center" vertical="center" wrapText="1"/>
      <protection locked="0"/>
    </xf>
    <xf numFmtId="0" fontId="14" fillId="0" borderId="4" xfId="0" applyFont="1" applyFill="1" applyBorder="1" applyAlignment="1" applyProtection="1">
      <alignment horizontal="center" vertical="center" wrapText="1"/>
      <protection locked="0"/>
    </xf>
    <xf numFmtId="0" fontId="14" fillId="0" borderId="19"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0" fontId="2" fillId="0" borderId="30" xfId="0" applyFont="1" applyFill="1" applyBorder="1" applyAlignment="1" applyProtection="1">
      <alignment horizontal="left" vertical="top" wrapText="1"/>
    </xf>
    <xf numFmtId="0" fontId="2" fillId="0" borderId="31" xfId="0" applyFont="1" applyFill="1" applyBorder="1" applyAlignment="1" applyProtection="1">
      <alignment horizontal="left" vertical="top" wrapText="1"/>
    </xf>
    <xf numFmtId="43" fontId="2" fillId="0" borderId="15" xfId="1" applyFont="1" applyFill="1" applyBorder="1" applyAlignment="1" applyProtection="1">
      <alignment horizontal="right" vertical="center" wrapText="1"/>
    </xf>
    <xf numFmtId="43" fontId="2" fillId="0" borderId="16" xfId="1" applyFont="1" applyFill="1" applyBorder="1" applyAlignment="1" applyProtection="1">
      <alignment horizontal="right" vertical="center" wrapText="1"/>
    </xf>
    <xf numFmtId="0" fontId="4" fillId="0" borderId="36"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14" fillId="0" borderId="1" xfId="0" quotePrefix="1" applyFont="1" applyFill="1" applyBorder="1" applyAlignment="1" applyProtection="1">
      <alignment horizontal="center" vertical="center" wrapText="1"/>
      <protection locked="0"/>
    </xf>
    <xf numFmtId="0" fontId="14" fillId="0" borderId="2" xfId="0" quotePrefix="1" applyFont="1" applyFill="1" applyBorder="1" applyAlignment="1" applyProtection="1">
      <alignment horizontal="center" vertical="center" wrapText="1"/>
      <protection locked="0"/>
    </xf>
    <xf numFmtId="0" fontId="14" fillId="0" borderId="8" xfId="0" quotePrefix="1" applyFont="1" applyFill="1" applyBorder="1" applyAlignment="1" applyProtection="1">
      <alignment horizontal="center" vertical="center" wrapText="1"/>
      <protection locked="0"/>
    </xf>
    <xf numFmtId="0" fontId="2" fillId="0" borderId="26" xfId="0" applyFont="1" applyFill="1" applyBorder="1" applyAlignment="1">
      <alignment horizontal="left" vertical="center" wrapText="1"/>
    </xf>
    <xf numFmtId="0" fontId="2" fillId="0" borderId="39" xfId="0" applyFont="1" applyFill="1" applyBorder="1" applyAlignment="1">
      <alignment horizontal="left" vertical="center" wrapText="1"/>
    </xf>
    <xf numFmtId="0" fontId="2" fillId="0" borderId="40" xfId="0" applyFont="1" applyFill="1" applyBorder="1" applyAlignment="1">
      <alignment horizontal="left" vertical="center" wrapText="1"/>
    </xf>
    <xf numFmtId="0" fontId="2" fillId="0" borderId="28" xfId="0" applyFont="1" applyFill="1" applyBorder="1" applyAlignment="1" applyProtection="1">
      <alignment horizontal="left" vertical="center" wrapText="1"/>
    </xf>
    <xf numFmtId="0" fontId="2" fillId="0" borderId="30" xfId="0" applyFont="1" applyFill="1" applyBorder="1" applyAlignment="1" applyProtection="1">
      <alignment horizontal="left" vertical="center" wrapText="1"/>
    </xf>
    <xf numFmtId="0" fontId="2" fillId="0" borderId="31" xfId="0" applyFont="1" applyFill="1" applyBorder="1" applyAlignment="1" applyProtection="1">
      <alignment horizontal="left" vertical="center" wrapText="1"/>
    </xf>
    <xf numFmtId="0" fontId="2" fillId="0" borderId="36" xfId="0" applyFont="1" applyFill="1" applyBorder="1" applyAlignment="1" applyProtection="1">
      <alignment horizontal="right" vertical="center" wrapText="1"/>
    </xf>
    <xf numFmtId="0" fontId="2" fillId="0" borderId="20" xfId="0" applyFont="1" applyFill="1" applyBorder="1" applyAlignment="1" applyProtection="1">
      <alignment horizontal="right" vertical="center" wrapText="1"/>
    </xf>
    <xf numFmtId="0" fontId="2" fillId="0" borderId="21" xfId="0" applyFont="1" applyFill="1" applyBorder="1" applyAlignment="1" applyProtection="1">
      <alignment horizontal="right" vertical="center" wrapText="1"/>
    </xf>
    <xf numFmtId="0" fontId="2" fillId="0" borderId="26"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3" fillId="0" borderId="20" xfId="0" applyFont="1" applyFill="1" applyBorder="1" applyAlignment="1" applyProtection="1">
      <alignment horizontal="center" vertical="center" wrapText="1"/>
      <protection locked="0"/>
    </xf>
    <xf numFmtId="0" fontId="3" fillId="0" borderId="37" xfId="0" applyFont="1" applyFill="1" applyBorder="1" applyAlignment="1" applyProtection="1">
      <alignment horizontal="center" vertical="center" wrapText="1"/>
      <protection locked="0"/>
    </xf>
    <xf numFmtId="9" fontId="2" fillId="0" borderId="1" xfId="0" applyNumberFormat="1" applyFont="1" applyFill="1" applyBorder="1" applyAlignment="1" applyProtection="1">
      <alignment horizontal="right" vertical="center" wrapText="1"/>
    </xf>
    <xf numFmtId="0" fontId="2" fillId="0" borderId="2" xfId="0" applyFont="1" applyFill="1" applyBorder="1" applyAlignment="1" applyProtection="1">
      <alignment horizontal="right" vertical="center" wrapText="1"/>
    </xf>
    <xf numFmtId="0" fontId="2" fillId="0" borderId="8" xfId="0" applyFont="1" applyFill="1" applyBorder="1" applyAlignment="1" applyProtection="1">
      <alignment horizontal="right" vertical="center" wrapText="1"/>
    </xf>
    <xf numFmtId="43" fontId="2" fillId="0" borderId="0" xfId="0" applyNumberFormat="1" applyFont="1" applyBorder="1" applyAlignment="1" applyProtection="1">
      <alignment horizontal="center" vertical="center" wrapText="1"/>
      <protection locked="0"/>
    </xf>
    <xf numFmtId="0" fontId="2" fillId="0" borderId="26" xfId="0" applyFont="1" applyFill="1" applyBorder="1" applyAlignment="1">
      <alignment vertical="top" wrapText="1"/>
    </xf>
    <xf numFmtId="0" fontId="2" fillId="0" borderId="5" xfId="0" applyFont="1" applyFill="1" applyBorder="1" applyAlignment="1">
      <alignment vertical="top" wrapText="1"/>
    </xf>
    <xf numFmtId="0" fontId="2" fillId="0" borderId="4" xfId="0" applyFont="1" applyFill="1" applyBorder="1" applyAlignment="1">
      <alignment vertical="top" wrapText="1"/>
    </xf>
    <xf numFmtId="166" fontId="20" fillId="26" borderId="61" xfId="3" applyFont="1" applyFill="1" applyBorder="1" applyAlignment="1">
      <alignment horizontal="center" vertical="center" wrapText="1"/>
    </xf>
    <xf numFmtId="166" fontId="18" fillId="24" borderId="61" xfId="3" applyFont="1" applyFill="1" applyBorder="1" applyAlignment="1">
      <alignment horizontal="center" vertical="center" wrapText="1"/>
    </xf>
    <xf numFmtId="166" fontId="23" fillId="0" borderId="61" xfId="3" applyFont="1" applyFill="1" applyBorder="1" applyAlignment="1">
      <alignment horizontal="left" vertical="top" wrapText="1"/>
    </xf>
    <xf numFmtId="166" fontId="22" fillId="25" borderId="61" xfId="3" applyFont="1" applyFill="1" applyBorder="1" applyAlignment="1">
      <alignment horizontal="center" vertical="center" wrapText="1"/>
    </xf>
    <xf numFmtId="166" fontId="20" fillId="26" borderId="61" xfId="3" applyFont="1" applyFill="1" applyBorder="1" applyAlignment="1">
      <alignment horizontal="center" vertical="top" wrapText="1"/>
    </xf>
    <xf numFmtId="166" fontId="24" fillId="0" borderId="61" xfId="3" applyFont="1" applyFill="1" applyBorder="1" applyAlignment="1">
      <alignment horizontal="left" vertical="top" wrapText="1"/>
    </xf>
    <xf numFmtId="0" fontId="19" fillId="0" borderId="61" xfId="4" applyFill="1" applyBorder="1"/>
    <xf numFmtId="0" fontId="10" fillId="22" borderId="11" xfId="0" applyFont="1" applyFill="1" applyBorder="1" applyAlignment="1" applyProtection="1">
      <alignment horizontal="center" vertical="center" wrapText="1"/>
    </xf>
    <xf numFmtId="0" fontId="10" fillId="22" borderId="12" xfId="0" applyFont="1" applyFill="1" applyBorder="1" applyAlignment="1" applyProtection="1">
      <alignment horizontal="center" vertical="center" wrapText="1"/>
    </xf>
    <xf numFmtId="0" fontId="10" fillId="22" borderId="13" xfId="0" applyFont="1" applyFill="1" applyBorder="1" applyAlignment="1" applyProtection="1">
      <alignment horizontal="center" vertical="center" wrapText="1"/>
    </xf>
    <xf numFmtId="0" fontId="15" fillId="16" borderId="5" xfId="0" applyFont="1" applyFill="1" applyBorder="1" applyAlignment="1" applyProtection="1">
      <alignment horizontal="center" vertical="center" wrapText="1"/>
    </xf>
    <xf numFmtId="0" fontId="15" fillId="16" borderId="7" xfId="0" applyFont="1" applyFill="1" applyBorder="1" applyAlignment="1" applyProtection="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9" xfId="0" applyFont="1" applyFill="1" applyBorder="1" applyAlignment="1" applyProtection="1">
      <alignment horizontal="center" vertical="center" wrapText="1"/>
    </xf>
    <xf numFmtId="0" fontId="5" fillId="0" borderId="15"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0" fontId="14" fillId="0" borderId="30" xfId="0" applyFont="1" applyFill="1" applyBorder="1" applyAlignment="1" applyProtection="1">
      <alignment horizontal="left" vertical="center" wrapText="1"/>
    </xf>
    <xf numFmtId="0" fontId="14" fillId="0" borderId="20" xfId="0" applyFont="1" applyFill="1" applyBorder="1" applyAlignment="1" applyProtection="1">
      <alignment horizontal="left" vertical="center" wrapText="1"/>
    </xf>
    <xf numFmtId="0" fontId="14" fillId="0" borderId="21" xfId="0" applyFont="1" applyFill="1" applyBorder="1" applyAlignment="1" applyProtection="1">
      <alignment horizontal="left" vertical="center" wrapText="1"/>
    </xf>
    <xf numFmtId="0" fontId="2" fillId="0" borderId="4" xfId="0" applyFont="1" applyFill="1" applyBorder="1" applyAlignment="1" applyProtection="1">
      <alignment vertical="center" wrapText="1"/>
    </xf>
    <xf numFmtId="0" fontId="4" fillId="0" borderId="8"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protection locked="0"/>
    </xf>
    <xf numFmtId="0" fontId="14" fillId="0" borderId="36" xfId="0" applyFont="1" applyFill="1" applyBorder="1" applyAlignment="1" applyProtection="1">
      <alignment horizontal="center" vertical="center" wrapText="1"/>
      <protection locked="0"/>
    </xf>
    <xf numFmtId="0" fontId="14" fillId="0" borderId="20" xfId="0" applyFont="1" applyFill="1" applyBorder="1" applyAlignment="1" applyProtection="1">
      <alignment horizontal="center" vertical="center" wrapText="1"/>
      <protection locked="0"/>
    </xf>
    <xf numFmtId="0" fontId="14" fillId="0" borderId="21" xfId="0" applyFont="1" applyFill="1" applyBorder="1" applyAlignment="1" applyProtection="1">
      <alignment horizontal="center" vertical="center" wrapText="1"/>
      <protection locked="0"/>
    </xf>
    <xf numFmtId="4" fontId="2" fillId="0" borderId="39" xfId="0" applyNumberFormat="1" applyFont="1" applyBorder="1" applyAlignment="1">
      <alignment horizontal="center" vertical="center"/>
    </xf>
    <xf numFmtId="0" fontId="5" fillId="0" borderId="26" xfId="0" applyFont="1" applyFill="1" applyBorder="1" applyAlignment="1" applyProtection="1">
      <alignment horizontal="center" vertical="center" wrapText="1"/>
    </xf>
    <xf numFmtId="0" fontId="5" fillId="0" borderId="27" xfId="0" applyFont="1" applyFill="1" applyBorder="1" applyAlignment="1" applyProtection="1">
      <alignment horizontal="center" vertical="center" wrapText="1"/>
    </xf>
    <xf numFmtId="0" fontId="37" fillId="0" borderId="28" xfId="0" applyFont="1" applyFill="1" applyBorder="1" applyAlignment="1">
      <alignment horizontal="center" vertical="center"/>
    </xf>
    <xf numFmtId="0" fontId="37" fillId="0" borderId="30" xfId="0" applyFont="1" applyFill="1" applyBorder="1" applyAlignment="1">
      <alignment horizontal="center" vertical="center"/>
    </xf>
    <xf numFmtId="0" fontId="37" fillId="0" borderId="31"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17" borderId="5" xfId="0" applyFont="1" applyFill="1" applyBorder="1" applyAlignment="1">
      <alignment horizontal="center" vertical="center"/>
    </xf>
    <xf numFmtId="0" fontId="2" fillId="17" borderId="6" xfId="0" applyFont="1" applyFill="1" applyBorder="1" applyAlignment="1">
      <alignment horizontal="center" vertical="center"/>
    </xf>
    <xf numFmtId="0" fontId="2" fillId="17" borderId="7" xfId="0" applyFont="1" applyFill="1" applyBorder="1" applyAlignment="1">
      <alignment horizontal="center" vertical="center"/>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6" xfId="0" applyFont="1" applyFill="1" applyBorder="1" applyAlignment="1">
      <alignment horizontal="center" vertical="top" wrapText="1"/>
    </xf>
    <xf numFmtId="0" fontId="2" fillId="17" borderId="48" xfId="0" applyFont="1" applyFill="1" applyBorder="1" applyAlignment="1">
      <alignment horizontal="center" vertical="center"/>
    </xf>
    <xf numFmtId="0" fontId="2" fillId="17" borderId="43" xfId="0" applyFont="1" applyFill="1" applyBorder="1" applyAlignment="1">
      <alignment horizontal="center" vertical="center"/>
    </xf>
    <xf numFmtId="0" fontId="2" fillId="0" borderId="22" xfId="0" applyFont="1" applyFill="1" applyBorder="1" applyAlignment="1">
      <alignment horizontal="center" vertical="top" wrapText="1"/>
    </xf>
    <xf numFmtId="0" fontId="2" fillId="0" borderId="47"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2" fillId="0" borderId="2" xfId="0" applyFont="1" applyFill="1" applyBorder="1" applyAlignment="1">
      <alignment horizontal="left" vertical="top" wrapText="1"/>
    </xf>
    <xf numFmtId="0" fontId="4" fillId="0" borderId="8" xfId="0" applyFont="1" applyFill="1" applyBorder="1" applyAlignment="1">
      <alignment horizontal="left" vertical="top" wrapText="1"/>
    </xf>
    <xf numFmtId="0" fontId="2" fillId="17" borderId="28" xfId="0" applyFont="1" applyFill="1" applyBorder="1" applyAlignment="1">
      <alignment horizontal="center" vertical="center" wrapText="1"/>
    </xf>
    <xf numFmtId="0" fontId="2" fillId="17" borderId="29" xfId="0" applyFont="1" applyFill="1" applyBorder="1" applyAlignment="1">
      <alignment horizontal="center" vertical="center" wrapText="1"/>
    </xf>
    <xf numFmtId="0" fontId="38" fillId="17" borderId="65" xfId="0" applyFont="1" applyFill="1" applyBorder="1" applyAlignment="1">
      <alignment horizontal="left" vertical="center" wrapText="1"/>
    </xf>
    <xf numFmtId="0" fontId="38" fillId="17" borderId="45" xfId="0" applyFont="1" applyFill="1" applyBorder="1" applyAlignment="1">
      <alignment horizontal="left" vertical="center" wrapText="1"/>
    </xf>
    <xf numFmtId="0" fontId="2" fillId="0" borderId="36"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37" xfId="0" applyFont="1" applyFill="1" applyBorder="1" applyAlignment="1">
      <alignment horizontal="left" vertical="top" wrapText="1"/>
    </xf>
    <xf numFmtId="0" fontId="4" fillId="0" borderId="0" xfId="0" applyFont="1" applyFill="1" applyAlignment="1">
      <alignment horizontal="left" vertical="center"/>
    </xf>
    <xf numFmtId="0" fontId="4" fillId="0" borderId="0" xfId="0" applyFont="1" applyAlignment="1">
      <alignment horizontal="left" vertical="center"/>
    </xf>
    <xf numFmtId="0" fontId="10" fillId="15" borderId="14" xfId="0" applyFont="1" applyFill="1" applyBorder="1" applyAlignment="1">
      <alignment horizontal="center" vertical="center" wrapText="1"/>
    </xf>
    <xf numFmtId="0" fontId="10" fillId="15" borderId="15" xfId="0" applyFont="1" applyFill="1" applyBorder="1" applyAlignment="1">
      <alignment horizontal="center" vertical="center" wrapText="1"/>
    </xf>
    <xf numFmtId="0" fontId="10" fillId="15" borderId="16" xfId="0" applyFont="1" applyFill="1" applyBorder="1" applyAlignment="1">
      <alignment horizontal="center" vertical="center" wrapText="1"/>
    </xf>
    <xf numFmtId="0" fontId="2" fillId="18" borderId="20" xfId="0" applyFont="1" applyFill="1" applyBorder="1" applyAlignment="1" applyProtection="1">
      <alignment horizontal="center" vertical="center" wrapText="1"/>
    </xf>
    <xf numFmtId="0" fontId="2" fillId="18" borderId="37" xfId="0" applyFont="1" applyFill="1" applyBorder="1" applyAlignment="1" applyProtection="1">
      <alignment horizontal="center" vertical="center" wrapText="1"/>
    </xf>
    <xf numFmtId="0" fontId="2" fillId="0" borderId="40" xfId="0" applyFont="1" applyBorder="1" applyAlignment="1">
      <alignment horizontal="center"/>
    </xf>
    <xf numFmtId="0" fontId="2" fillId="0" borderId="33" xfId="0" applyFont="1" applyBorder="1" applyAlignment="1">
      <alignment horizontal="center"/>
    </xf>
    <xf numFmtId="0" fontId="2" fillId="0" borderId="39" xfId="0" applyFont="1" applyBorder="1" applyAlignment="1">
      <alignment horizontal="center"/>
    </xf>
    <xf numFmtId="0" fontId="4" fillId="14" borderId="14" xfId="0" applyFont="1" applyFill="1" applyBorder="1" applyAlignment="1" applyProtection="1">
      <alignment horizontal="center" vertical="center" wrapText="1"/>
    </xf>
    <xf numFmtId="0" fontId="4" fillId="14" borderId="15" xfId="0" applyFont="1" applyFill="1" applyBorder="1" applyAlignment="1" applyProtection="1">
      <alignment horizontal="center" vertical="center" wrapText="1"/>
    </xf>
    <xf numFmtId="0" fontId="0" fillId="14" borderId="15" xfId="0" applyFill="1" applyBorder="1" applyAlignment="1"/>
    <xf numFmtId="0" fontId="0" fillId="14" borderId="16" xfId="0" applyFill="1" applyBorder="1" applyAlignment="1"/>
    <xf numFmtId="0" fontId="2" fillId="18" borderId="2" xfId="0" applyFont="1" applyFill="1" applyBorder="1" applyAlignment="1" applyProtection="1">
      <alignment horizontal="center" vertical="center" wrapText="1"/>
    </xf>
    <xf numFmtId="0" fontId="2" fillId="18" borderId="3" xfId="0" applyFont="1" applyFill="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0" fontId="4" fillId="4" borderId="2"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2" fillId="14" borderId="48" xfId="0" applyFont="1" applyFill="1" applyBorder="1" applyAlignment="1" applyProtection="1">
      <alignment horizontal="center" vertical="center" wrapText="1"/>
    </xf>
    <xf numFmtId="0" fontId="2" fillId="14" borderId="43" xfId="0" applyFont="1" applyFill="1" applyBorder="1" applyAlignment="1" applyProtection="1">
      <alignment horizontal="center" vertical="center" wrapText="1"/>
    </xf>
    <xf numFmtId="0" fontId="2" fillId="18" borderId="23" xfId="0" applyFont="1" applyFill="1" applyBorder="1" applyAlignment="1" applyProtection="1">
      <alignment horizontal="center" vertical="center" wrapText="1"/>
    </xf>
    <xf numFmtId="0" fontId="2" fillId="18" borderId="18" xfId="0" applyFont="1" applyFill="1" applyBorder="1" applyAlignment="1" applyProtection="1">
      <alignment horizontal="center" vertical="center" wrapText="1"/>
    </xf>
    <xf numFmtId="0" fontId="2" fillId="18" borderId="57" xfId="0" applyFont="1" applyFill="1" applyBorder="1" applyAlignment="1" applyProtection="1">
      <alignment horizontal="center" vertical="center" wrapText="1"/>
    </xf>
    <xf numFmtId="0" fontId="2" fillId="18" borderId="58" xfId="0" applyFont="1" applyFill="1" applyBorder="1" applyAlignment="1" applyProtection="1">
      <alignment horizontal="center" vertical="center" wrapText="1"/>
    </xf>
    <xf numFmtId="0" fontId="2" fillId="0" borderId="2"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36" xfId="0" applyFont="1" applyBorder="1" applyAlignment="1">
      <alignment horizontal="center" vertical="center"/>
    </xf>
    <xf numFmtId="0" fontId="4" fillId="14" borderId="16" xfId="0" applyFont="1" applyFill="1" applyBorder="1" applyAlignment="1" applyProtection="1">
      <alignment horizontal="center" vertical="center" wrapText="1"/>
    </xf>
    <xf numFmtId="0" fontId="0" fillId="0" borderId="2" xfId="0" applyBorder="1" applyAlignment="1">
      <alignment vertical="center"/>
    </xf>
    <xf numFmtId="0" fontId="0" fillId="0" borderId="8" xfId="0" applyBorder="1" applyAlignment="1">
      <alignment vertical="center"/>
    </xf>
    <xf numFmtId="0" fontId="5" fillId="0" borderId="12" xfId="0" applyFont="1" applyFill="1" applyBorder="1" applyAlignment="1">
      <alignment horizontal="center" vertical="center" wrapText="1"/>
    </xf>
    <xf numFmtId="0" fontId="5" fillId="18" borderId="15" xfId="0" applyFont="1" applyFill="1" applyBorder="1" applyAlignment="1">
      <alignment horizontal="left" vertical="center" wrapText="1"/>
    </xf>
    <xf numFmtId="0" fontId="6" fillId="0" borderId="15"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5" fillId="18" borderId="4" xfId="0" applyFont="1" applyFill="1" applyBorder="1" applyAlignment="1">
      <alignment horizontal="left" vertical="center" wrapText="1"/>
    </xf>
    <xf numFmtId="0" fontId="6" fillId="4" borderId="4" xfId="0" applyFont="1" applyFill="1" applyBorder="1" applyAlignment="1" applyProtection="1">
      <alignment horizontal="center" vertical="center" wrapText="1"/>
      <protection locked="0"/>
    </xf>
    <xf numFmtId="0" fontId="6" fillId="4" borderId="19" xfId="0" applyFont="1" applyFill="1" applyBorder="1" applyAlignment="1" applyProtection="1">
      <alignment horizontal="center" vertical="center" wrapText="1"/>
      <protection locked="0"/>
    </xf>
    <xf numFmtId="0" fontId="5" fillId="3" borderId="4" xfId="0" applyFont="1" applyFill="1" applyBorder="1" applyAlignment="1">
      <alignment vertical="center" wrapText="1"/>
    </xf>
    <xf numFmtId="0" fontId="6" fillId="0" borderId="4"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5" fillId="18" borderId="26" xfId="0" applyFont="1" applyFill="1" applyBorder="1" applyAlignment="1">
      <alignment horizontal="left" vertical="center" wrapText="1"/>
    </xf>
    <xf numFmtId="0" fontId="6" fillId="0" borderId="26"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5" fillId="18" borderId="26" xfId="0" applyFont="1" applyFill="1" applyBorder="1" applyAlignment="1">
      <alignment vertical="center" wrapText="1"/>
    </xf>
    <xf numFmtId="0" fontId="6" fillId="0" borderId="26" xfId="0" applyFont="1" applyBorder="1" applyAlignment="1" applyProtection="1">
      <alignment horizontal="left" vertical="center" wrapText="1"/>
      <protection locked="0"/>
    </xf>
    <xf numFmtId="0" fontId="6" fillId="0" borderId="27" xfId="0" applyFont="1" applyBorder="1" applyAlignment="1" applyProtection="1">
      <alignment horizontal="left" vertical="center" wrapText="1"/>
      <protection locked="0"/>
    </xf>
    <xf numFmtId="0" fontId="5" fillId="18" borderId="15" xfId="0" applyFont="1" applyFill="1" applyBorder="1" applyAlignment="1">
      <alignment vertical="center" wrapText="1"/>
    </xf>
    <xf numFmtId="0" fontId="6" fillId="0" borderId="15" xfId="0" applyFont="1" applyBorder="1" applyAlignment="1" applyProtection="1">
      <alignment horizontal="justify" vertical="center" wrapText="1"/>
      <protection locked="0"/>
    </xf>
    <xf numFmtId="0" fontId="6" fillId="0" borderId="16" xfId="0" applyFont="1" applyBorder="1" applyAlignment="1" applyProtection="1">
      <alignment horizontal="justify" vertical="center" wrapText="1"/>
      <protection locked="0"/>
    </xf>
    <xf numFmtId="0" fontId="5" fillId="18" borderId="4" xfId="0" applyFont="1" applyFill="1" applyBorder="1" applyAlignment="1">
      <alignment vertical="center" wrapText="1"/>
    </xf>
    <xf numFmtId="0" fontId="6" fillId="0" borderId="4" xfId="0" applyFont="1" applyBorder="1" applyAlignment="1" applyProtection="1">
      <alignment horizontal="justify" vertical="center" wrapText="1"/>
      <protection locked="0"/>
    </xf>
    <xf numFmtId="0" fontId="6" fillId="0" borderId="19" xfId="0" applyFont="1" applyBorder="1" applyAlignment="1" applyProtection="1">
      <alignment horizontal="justify" vertical="center" wrapText="1"/>
      <protection locked="0"/>
    </xf>
    <xf numFmtId="0" fontId="6" fillId="4" borderId="4" xfId="0" applyFont="1" applyFill="1" applyBorder="1" applyAlignment="1" applyProtection="1">
      <alignment horizontal="left" vertical="center" wrapText="1"/>
      <protection locked="0"/>
    </xf>
    <xf numFmtId="0" fontId="6" fillId="4" borderId="19" xfId="0" applyFont="1" applyFill="1" applyBorder="1" applyAlignment="1" applyProtection="1">
      <alignment horizontal="left" vertical="center" wrapText="1"/>
      <protection locked="0"/>
    </xf>
    <xf numFmtId="0" fontId="5" fillId="18" borderId="1" xfId="0" applyFont="1" applyFill="1" applyBorder="1" applyAlignment="1">
      <alignment horizontal="left" vertical="center" wrapText="1"/>
    </xf>
    <xf numFmtId="0" fontId="5" fillId="18" borderId="3" xfId="0" applyFont="1" applyFill="1" applyBorder="1" applyAlignment="1">
      <alignment horizontal="left" vertical="center" wrapText="1"/>
    </xf>
    <xf numFmtId="0" fontId="5" fillId="18" borderId="36" xfId="0" applyFont="1" applyFill="1" applyBorder="1" applyAlignment="1">
      <alignment horizontal="center" vertical="center" wrapText="1"/>
    </xf>
    <xf numFmtId="0" fontId="5" fillId="18" borderId="37" xfId="0" applyFont="1" applyFill="1" applyBorder="1" applyAlignment="1">
      <alignment horizontal="center" vertical="center" wrapText="1"/>
    </xf>
    <xf numFmtId="0" fontId="6" fillId="0" borderId="26" xfId="0" applyFont="1" applyBorder="1" applyAlignment="1" applyProtection="1">
      <alignment horizontal="justify" vertical="center" wrapText="1"/>
      <protection locked="0"/>
    </xf>
    <xf numFmtId="0" fontId="6" fillId="0" borderId="27" xfId="0" applyFont="1" applyBorder="1" applyAlignment="1" applyProtection="1">
      <alignment horizontal="justify" vertical="center" wrapText="1"/>
      <protection locked="0"/>
    </xf>
    <xf numFmtId="0" fontId="5" fillId="18" borderId="14" xfId="0" applyFont="1" applyFill="1" applyBorder="1" applyAlignment="1">
      <alignment horizontal="center" vertical="center" wrapText="1"/>
    </xf>
    <xf numFmtId="0" fontId="5" fillId="18" borderId="15" xfId="0" applyFont="1" applyFill="1" applyBorder="1" applyAlignment="1">
      <alignment horizontal="center" vertical="center" wrapText="1"/>
    </xf>
    <xf numFmtId="0" fontId="5" fillId="18" borderId="6" xfId="0" applyFont="1" applyFill="1" applyBorder="1" applyAlignment="1">
      <alignment vertical="center" wrapText="1"/>
    </xf>
    <xf numFmtId="0" fontId="5" fillId="18" borderId="6" xfId="0" applyFont="1" applyFill="1" applyBorder="1" applyAlignment="1">
      <alignment horizontal="center" vertical="center" wrapText="1"/>
    </xf>
    <xf numFmtId="0" fontId="5" fillId="4" borderId="6" xfId="0" quotePrefix="1"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5" fillId="18" borderId="28" xfId="0" applyFont="1" applyFill="1" applyBorder="1" applyAlignment="1">
      <alignment horizontal="center" vertical="center" wrapText="1"/>
    </xf>
    <xf numFmtId="0" fontId="5" fillId="18" borderId="29" xfId="0" applyFont="1" applyFill="1" applyBorder="1" applyAlignment="1">
      <alignment horizontal="center" vertical="center" wrapText="1"/>
    </xf>
    <xf numFmtId="0" fontId="5" fillId="4" borderId="42" xfId="0" applyFont="1" applyFill="1" applyBorder="1" applyAlignment="1" applyProtection="1">
      <alignment horizontal="center" vertical="center" wrapText="1"/>
      <protection locked="0"/>
    </xf>
    <xf numFmtId="168" fontId="5" fillId="4" borderId="4" xfId="0" applyNumberFormat="1" applyFont="1" applyFill="1" applyBorder="1" applyAlignment="1" applyProtection="1">
      <alignment horizontal="center" vertical="center" wrapText="1"/>
      <protection locked="0"/>
    </xf>
    <xf numFmtId="168" fontId="5" fillId="4" borderId="19" xfId="0" applyNumberFormat="1" applyFont="1" applyFill="1" applyBorder="1" applyAlignment="1" applyProtection="1">
      <alignment horizontal="center" vertical="center" wrapText="1"/>
      <protection locked="0"/>
    </xf>
    <xf numFmtId="0" fontId="2" fillId="0" borderId="4" xfId="0" applyFont="1" applyBorder="1" applyAlignment="1">
      <alignment horizontal="center"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5" fillId="0" borderId="23" xfId="0" applyFont="1" applyFill="1" applyBorder="1" applyAlignment="1">
      <alignment horizontal="center" vertical="center" wrapText="1"/>
    </xf>
    <xf numFmtId="0" fontId="5" fillId="14" borderId="14" xfId="0" applyFont="1" applyFill="1" applyBorder="1" applyAlignment="1">
      <alignment horizontal="center" vertical="center" wrapText="1"/>
    </xf>
    <xf numFmtId="0" fontId="5" fillId="14" borderId="17" xfId="0" applyFont="1" applyFill="1" applyBorder="1" applyAlignment="1">
      <alignment horizontal="center" vertical="center" wrapText="1"/>
    </xf>
    <xf numFmtId="0" fontId="5" fillId="14" borderId="25" xfId="0" applyFont="1" applyFill="1" applyBorder="1" applyAlignment="1">
      <alignment horizontal="center" vertical="center" wrapText="1"/>
    </xf>
    <xf numFmtId="0" fontId="5" fillId="18" borderId="16" xfId="0" applyFont="1" applyFill="1" applyBorder="1" applyAlignment="1">
      <alignment horizontal="center" vertical="center" wrapText="1"/>
    </xf>
    <xf numFmtId="0" fontId="5" fillId="18" borderId="4" xfId="0" applyFont="1" applyFill="1" applyBorder="1" applyAlignment="1" applyProtection="1">
      <alignment horizontal="center" vertical="center" wrapText="1"/>
      <protection locked="0"/>
    </xf>
    <xf numFmtId="0" fontId="5" fillId="18" borderId="19" xfId="0" applyFont="1" applyFill="1" applyBorder="1" applyAlignment="1" applyProtection="1">
      <alignment horizontal="center" vertical="center" wrapText="1"/>
      <protection locked="0"/>
    </xf>
    <xf numFmtId="0" fontId="2" fillId="0" borderId="4" xfId="0" applyFont="1" applyBorder="1" applyAlignment="1">
      <alignment horizontal="left" vertical="top" wrapText="1"/>
    </xf>
    <xf numFmtId="0" fontId="2" fillId="0" borderId="4" xfId="0" applyFont="1" applyBorder="1" applyAlignment="1">
      <alignment horizontal="left" vertical="top"/>
    </xf>
    <xf numFmtId="0" fontId="2" fillId="0" borderId="26" xfId="0" applyFont="1" applyBorder="1" applyAlignment="1">
      <alignment horizontal="center" vertical="top" wrapText="1"/>
    </xf>
    <xf numFmtId="0" fontId="2" fillId="0" borderId="36" xfId="0" applyFont="1" applyBorder="1" applyAlignment="1">
      <alignment horizontal="left" vertical="top" wrapText="1"/>
    </xf>
    <xf numFmtId="0" fontId="2" fillId="0" borderId="20" xfId="0" applyFont="1" applyBorder="1" applyAlignment="1">
      <alignment horizontal="left" vertical="top" wrapText="1"/>
    </xf>
    <xf numFmtId="0" fontId="2" fillId="0" borderId="37" xfId="0" applyFont="1" applyBorder="1" applyAlignment="1">
      <alignment horizontal="left" vertical="top" wrapText="1"/>
    </xf>
    <xf numFmtId="168" fontId="5" fillId="4" borderId="26" xfId="0" applyNumberFormat="1" applyFont="1" applyFill="1" applyBorder="1" applyAlignment="1" applyProtection="1">
      <alignment horizontal="center" vertical="center" wrapText="1"/>
      <protection locked="0"/>
    </xf>
    <xf numFmtId="168" fontId="5" fillId="4" borderId="27" xfId="0" applyNumberFormat="1"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5" fillId="14" borderId="48" xfId="0" applyFont="1" applyFill="1" applyBorder="1" applyAlignment="1">
      <alignment horizontal="center" vertical="center" wrapText="1"/>
    </xf>
    <xf numFmtId="0" fontId="5" fillId="18" borderId="15" xfId="0" applyFont="1" applyFill="1" applyBorder="1" applyAlignment="1">
      <alignment horizontal="center" wrapText="1"/>
    </xf>
    <xf numFmtId="0" fontId="5" fillId="18" borderId="16" xfId="0" applyFont="1" applyFill="1" applyBorder="1" applyAlignment="1">
      <alignment horizontal="center" wrapText="1"/>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2" fillId="0" borderId="12" xfId="0" applyFont="1" applyBorder="1" applyAlignment="1">
      <alignment horizontal="center"/>
    </xf>
    <xf numFmtId="0" fontId="5" fillId="18" borderId="33" xfId="0" applyFont="1" applyFill="1" applyBorder="1" applyAlignment="1">
      <alignment horizontal="center" vertical="center" wrapText="1"/>
    </xf>
    <xf numFmtId="0" fontId="6" fillId="0" borderId="33"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wrapText="1"/>
      <protection locked="0"/>
    </xf>
    <xf numFmtId="3" fontId="2" fillId="0" borderId="1" xfId="0" applyNumberFormat="1" applyFont="1" applyFill="1" applyBorder="1" applyAlignment="1" applyProtection="1">
      <alignment horizontal="center" vertical="center" wrapText="1"/>
    </xf>
    <xf numFmtId="0" fontId="4" fillId="0" borderId="28" xfId="0" applyFont="1" applyFill="1" applyBorder="1" applyAlignment="1">
      <alignment horizontal="center" vertical="center" wrapText="1"/>
    </xf>
    <xf numFmtId="0" fontId="4" fillId="4" borderId="36" xfId="0" applyFont="1" applyFill="1" applyBorder="1" applyAlignment="1">
      <alignment horizontal="center" vertical="center" wrapText="1"/>
    </xf>
    <xf numFmtId="0" fontId="4" fillId="4" borderId="20" xfId="0" applyFont="1" applyFill="1" applyBorder="1" applyAlignment="1">
      <alignment horizontal="center" vertical="center"/>
    </xf>
    <xf numFmtId="0" fontId="4" fillId="4" borderId="21" xfId="0" applyFont="1" applyFill="1" applyBorder="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left" vertical="center"/>
    </xf>
    <xf numFmtId="0" fontId="4" fillId="8" borderId="4" xfId="0" applyFont="1" applyFill="1" applyBorder="1" applyAlignment="1" applyProtection="1">
      <alignment horizontal="center" vertical="center" wrapText="1"/>
    </xf>
    <xf numFmtId="0" fontId="4" fillId="8" borderId="19" xfId="0" applyFont="1" applyFill="1" applyBorder="1" applyAlignment="1" applyProtection="1">
      <alignment horizontal="center" vertical="center" wrapText="1"/>
    </xf>
    <xf numFmtId="169" fontId="5" fillId="0" borderId="4" xfId="1" applyNumberFormat="1" applyFont="1" applyFill="1" applyBorder="1" applyAlignment="1" applyProtection="1">
      <alignment horizontal="left" vertical="top"/>
      <protection locked="0"/>
    </xf>
    <xf numFmtId="0" fontId="10" fillId="5" borderId="14" xfId="0" applyFont="1" applyFill="1" applyBorder="1" applyAlignment="1" applyProtection="1">
      <alignment horizontal="center" vertical="center" wrapText="1"/>
    </xf>
    <xf numFmtId="0" fontId="10" fillId="5" borderId="15" xfId="0" applyFont="1" applyFill="1" applyBorder="1" applyAlignment="1" applyProtection="1">
      <alignment horizontal="center" vertical="center" wrapText="1"/>
    </xf>
    <xf numFmtId="0" fontId="10" fillId="5" borderId="28" xfId="0" applyFont="1" applyFill="1" applyBorder="1" applyAlignment="1" applyProtection="1">
      <alignment horizontal="center" vertical="center" wrapText="1"/>
    </xf>
    <xf numFmtId="0" fontId="10" fillId="5" borderId="16"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48"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6"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8" xfId="0" applyFont="1" applyFill="1" applyBorder="1" applyAlignment="1" applyProtection="1">
      <alignment horizontal="center" vertical="center" wrapText="1"/>
    </xf>
    <xf numFmtId="0" fontId="4" fillId="8" borderId="10" xfId="0" applyFont="1" applyFill="1" applyBorder="1" applyAlignment="1" applyProtection="1">
      <alignment horizontal="center" vertical="center" wrapText="1"/>
    </xf>
    <xf numFmtId="0" fontId="4" fillId="8" borderId="24" xfId="0" applyFont="1" applyFill="1" applyBorder="1" applyAlignment="1" applyProtection="1">
      <alignment horizontal="center" vertical="center" wrapText="1"/>
    </xf>
    <xf numFmtId="0" fontId="8" fillId="13" borderId="57" xfId="0" applyFont="1" applyFill="1" applyBorder="1" applyAlignment="1">
      <alignment horizontal="center" vertical="top"/>
    </xf>
    <xf numFmtId="0" fontId="8" fillId="23" borderId="4" xfId="0" applyFont="1" applyFill="1" applyBorder="1" applyAlignment="1">
      <alignment horizontal="center" vertical="top" wrapText="1"/>
    </xf>
    <xf numFmtId="0" fontId="8" fillId="23" borderId="1" xfId="0" applyFont="1" applyFill="1" applyBorder="1" applyAlignment="1">
      <alignment horizontal="center" vertical="top" wrapText="1"/>
    </xf>
    <xf numFmtId="0" fontId="8" fillId="23" borderId="2" xfId="0" applyFont="1" applyFill="1" applyBorder="1" applyAlignment="1">
      <alignment horizontal="center" vertical="top" wrapText="1"/>
    </xf>
    <xf numFmtId="0" fontId="8" fillId="23" borderId="3" xfId="0" applyFont="1" applyFill="1" applyBorder="1" applyAlignment="1">
      <alignment horizontal="center" vertical="top" wrapText="1"/>
    </xf>
    <xf numFmtId="0" fontId="8" fillId="23" borderId="5" xfId="0" applyFont="1" applyFill="1" applyBorder="1" applyAlignment="1">
      <alignment horizontal="center" vertical="top" wrapText="1"/>
    </xf>
    <xf numFmtId="0" fontId="8" fillId="23" borderId="7" xfId="0" applyFont="1" applyFill="1" applyBorder="1" applyAlignment="1">
      <alignment horizontal="center" vertical="top" wrapText="1"/>
    </xf>
    <xf numFmtId="0" fontId="0" fillId="0" borderId="1" xfId="0" applyBorder="1" applyAlignment="1">
      <alignment horizontal="center" vertical="top" wrapText="1"/>
    </xf>
    <xf numFmtId="0" fontId="0" fillId="0" borderId="3" xfId="0" applyBorder="1" applyAlignment="1">
      <alignment horizontal="center" vertical="top" wrapText="1"/>
    </xf>
    <xf numFmtId="168" fontId="0" fillId="0" borderId="1" xfId="0" applyNumberFormat="1" applyBorder="1" applyAlignment="1">
      <alignment horizontal="center" vertical="top" wrapText="1"/>
    </xf>
    <xf numFmtId="168" fontId="0" fillId="0" borderId="3" xfId="0" applyNumberFormat="1" applyBorder="1" applyAlignment="1">
      <alignment horizontal="center" vertical="top" wrapText="1"/>
    </xf>
    <xf numFmtId="0" fontId="0" fillId="0" borderId="4" xfId="0" applyBorder="1" applyAlignment="1">
      <alignment horizontal="center" vertical="top" wrapText="1"/>
    </xf>
    <xf numFmtId="0" fontId="0" fillId="0" borderId="2" xfId="0" applyBorder="1" applyAlignment="1">
      <alignment horizontal="center" vertical="top" wrapText="1"/>
    </xf>
  </cellXfs>
  <cellStyles count="8">
    <cellStyle name="Dane wyjściowe 2" xfId="7"/>
    <cellStyle name="Dziesiętny" xfId="1" builtinId="3"/>
    <cellStyle name="Dziesiętny 2" xfId="5"/>
    <cellStyle name="Excel Built-in Normal" xfId="3"/>
    <cellStyle name="Normalny" xfId="0" builtinId="0"/>
    <cellStyle name="Normalny 2" xfId="4"/>
    <cellStyle name="Normalny 3" xfId="2"/>
    <cellStyle name="Walutowy" xfId="6" builtinId="4"/>
  </cellStyles>
  <dxfs count="2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
      <numFmt numFmtId="170" formatCode="&quot;pozostaw puste&quot;;&quot;pozostaw puste&quot;;&quot;pozostaw puste&quot;;&quot;pozostaw puste&quot;"/>
      <fill>
        <patternFill>
          <bgColor theme="0" tint="-4.9989318521683403E-2"/>
        </patternFill>
      </fill>
    </dxf>
    <dxf>
      <numFmt numFmtId="171"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CC"/>
      <color rgb="FFFFFFFF"/>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2</xdr:col>
      <xdr:colOff>275042</xdr:colOff>
      <xdr:row>16</xdr:row>
      <xdr:rowOff>165414</xdr:rowOff>
    </xdr:from>
    <xdr:ext cx="6868442" cy="7503474"/>
    <xdr:pic>
      <xdr:nvPicPr>
        <xdr:cNvPr id="2" name="Picture 2"/>
        <xdr:cNvPicPr>
          <a:picLocks noChangeAspect="1"/>
        </xdr:cNvPicPr>
      </xdr:nvPicPr>
      <xdr:blipFill>
        <a:blip xmlns:r="http://schemas.openxmlformats.org/officeDocument/2006/relationships" r:embed="rId1" cstate="print">
          <a:lum bright="-50000"/>
          <a:alphaModFix/>
        </a:blip>
        <a:srcRect/>
        <a:stretch>
          <a:fillRect/>
        </a:stretch>
      </xdr:blipFill>
      <xdr:spPr>
        <a:xfrm>
          <a:off x="1318982" y="19977414"/>
          <a:ext cx="6868442" cy="7503474"/>
        </a:xfrm>
        <a:prstGeom prst="rect">
          <a:avLst/>
        </a:prstGeom>
        <a:noFill/>
        <a:ln cap="flat">
          <a:noFill/>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719667</xdr:colOff>
      <xdr:row>14</xdr:row>
      <xdr:rowOff>366685</xdr:rowOff>
    </xdr:from>
    <xdr:to>
      <xdr:col>2</xdr:col>
      <xdr:colOff>7365999</xdr:colOff>
      <xdr:row>14</xdr:row>
      <xdr:rowOff>3562350</xdr:rowOff>
    </xdr:to>
    <xdr:pic>
      <xdr:nvPicPr>
        <xdr:cNvPr id="2" name="Obraz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3307" y="17557405"/>
          <a:ext cx="6646332" cy="31956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0</xdr:row>
      <xdr:rowOff>47621</xdr:rowOff>
    </xdr:from>
    <xdr:to>
      <xdr:col>13</xdr:col>
      <xdr:colOff>542924</xdr:colOff>
      <xdr:row>160</xdr:row>
      <xdr:rowOff>161925</xdr:rowOff>
    </xdr:to>
    <xdr:sp macro="" textlink="">
      <xdr:nvSpPr>
        <xdr:cNvPr id="2" name="pole tekstowe 1"/>
        <xdr:cNvSpPr txBox="1"/>
      </xdr:nvSpPr>
      <xdr:spPr>
        <a:xfrm>
          <a:off x="47625" y="47621"/>
          <a:ext cx="8420099" cy="305943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a:solidFill>
                <a:schemeClr val="dk1"/>
              </a:solidFill>
              <a:effectLst/>
              <a:latin typeface="+mn-lt"/>
              <a:ea typeface="+mn-ea"/>
              <a:cs typeface="+mn-cs"/>
            </a:rPr>
            <a:t>Załącznik nr 2</a:t>
          </a:r>
        </a:p>
        <a:p>
          <a:r>
            <a:rPr lang="pl-PL" sz="1100">
              <a:solidFill>
                <a:schemeClr val="dk1"/>
              </a:solidFill>
              <a:effectLst/>
              <a:latin typeface="+mn-lt"/>
              <a:ea typeface="+mn-ea"/>
              <a:cs typeface="+mn-cs"/>
            </a:rPr>
            <a:t>Celem nadrzędnym projektu eCareMED jest skrócenie czasu oczekiwania pacjenta na diagnostykę, leczenie i rehabilitację poprzez odczuwalne dla pacjentów i personelu medycznego skrócenie ścieżek proceduralnych oraz wprowadzenie narzędzi umożliwiających usprawnienie procesu. Beneficjent zamierza uzyskać efekt zwiększenia dostępności do wiedzy specjalistycznej i technik planowania leczenia już na wczesnym etapie diagnozowania chorób (lekarze pierwszego kontaktu) oraz stworzyć możliwości bezpiecznego udostępniania wyników badań celem przeprowadzenia szybkich konsultacji i/lub monitorowaniu leczenia oraz zwiększenie wykrywalności chorób dzięki edukacji i zdalnemu doradztwu dla lekarzy pierwszego kontaktu.</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Wynikającym z powyższego celem praktycznym wdrożenia Platformy eCareMED jest zbudowanie zintegrowanego ekosystemu rozwiązań teleinformatycznych, które pozwolą na daleko idące wspomaganie działalności wszystkich podmiotów medycznych biorących udział w kompleksowym procesie diagnozy, leczenia i monitorowania stanu pacjenta poza placówkami medycznymi przy jednoczesnym zapewnieniu narzędzi usprawniających i ułatwiających konsultacje medyczne oraz diagnozowanie w oparciu o pełną dostępność elektronicznej dokumentacji medycznej.  Platforma dostarczy liczne funkcjonalności, które pozwalają na projektowanie i implementowanie wielu nowych procesów organizacyjnych, decyzyjnych i diagnostycznych w oparciu o nowoczesne rozwiązania z obszaru ICT.</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W chwili obecnej istotnym wyzwaniem kompleksowej opieki zdrowotnej są dwa jej aspekty: pierwszy to prawidłowe zdiagnozowanie jednostki chorobowej w jak najkrótszym czasie, który umożliwi nie tylko podjęcie skutecznego leczenia, ale również zapewni minimalny poziom kosztów finansowania tego procesu. Drugi związany jest z pozahospitalizacyjnym monitorowaniem stanu pacjenta w aspekcie chorób przewlekłych ze szczególnym uwzględnieniem pacjentów zaawansowanych wiekowo, których liczba ze względów demograficznych wzrasta z każdym rokiem. Dodatkowo, system opieki zdrowotnej zmaga się z problemem zbyt małej liczby specjalistów, a co za tym idzie z wydłużającymi się kolejkami pacjentów do specjalistów. </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Platforma eCareMED jest odpowiedzią na ciągle zwiększające się potrzeby w obszarze zdrowia, wprowadza na dużą skalę wykorzystanie technologii informacyjno-komunikacyjnych w obszarze e-Zdrowie. W ramach projektu planuje się wielopoziomową implementację takich rozwiązań jak:</a:t>
          </a:r>
        </a:p>
        <a:p>
          <a:pPr lvl="0"/>
          <a:r>
            <a:rPr lang="pl-PL" sz="1100">
              <a:solidFill>
                <a:schemeClr val="dk1"/>
              </a:solidFill>
              <a:effectLst/>
              <a:latin typeface="+mn-lt"/>
              <a:ea typeface="+mn-ea"/>
              <a:cs typeface="+mn-cs"/>
            </a:rPr>
            <a:t>e-Dokumentacja - zapewnienie zdalnego dostępu do wyników badań, analiz medycznych wyników konsultacji </a:t>
          </a:r>
        </a:p>
        <a:p>
          <a:pPr lvl="0"/>
          <a:r>
            <a:rPr lang="pl-PL" sz="1100">
              <a:solidFill>
                <a:schemeClr val="dk1"/>
              </a:solidFill>
              <a:effectLst/>
              <a:latin typeface="+mn-lt"/>
              <a:ea typeface="+mn-ea"/>
              <a:cs typeface="+mn-cs"/>
            </a:rPr>
            <a:t>Telekonsultacje – współpraca pomiędzy specjalistami w procesie konsultacji, konsyliów itp.</a:t>
          </a:r>
        </a:p>
        <a:p>
          <a:pPr lvl="0"/>
          <a:r>
            <a:rPr lang="pl-PL" sz="1100">
              <a:solidFill>
                <a:schemeClr val="dk1"/>
              </a:solidFill>
              <a:effectLst/>
              <a:latin typeface="+mn-lt"/>
              <a:ea typeface="+mn-ea"/>
              <a:cs typeface="+mn-cs"/>
            </a:rPr>
            <a:t>Telemonitoring – organizacyjny i technologiczny zestaw narzędzi i procedur umożliwiający monitorowanie stanu pacjenta poza placówką medyczną (wykorzystanie urządzeń mobilnych do monitorowania parametrów zdrowia pacjenta oraz komunikacji z nim)</a:t>
          </a:r>
        </a:p>
        <a:p>
          <a:pPr lvl="0"/>
          <a:r>
            <a:rPr lang="pl-PL" sz="1100">
              <a:solidFill>
                <a:schemeClr val="dk1"/>
              </a:solidFill>
              <a:effectLst/>
              <a:latin typeface="+mn-lt"/>
              <a:ea typeface="+mn-ea"/>
              <a:cs typeface="+mn-cs"/>
            </a:rPr>
            <a:t>Telediagnostyka – efektywna współpraca pomiędzy lekarzem pierwszego kontaktu a specjalistą w procesie diagnostyki</a:t>
          </a:r>
        </a:p>
        <a:p>
          <a:pPr lvl="0"/>
          <a:r>
            <a:rPr lang="pl-PL" sz="1100">
              <a:solidFill>
                <a:schemeClr val="dk1"/>
              </a:solidFill>
              <a:effectLst/>
              <a:latin typeface="+mn-lt"/>
              <a:ea typeface="+mn-ea"/>
              <a:cs typeface="+mn-cs"/>
            </a:rPr>
            <a:t>Analityka i raportowanie oraz zarządzanie wiedzą medyczną - dostęp do najnowszych wytycznych medycznych dotyczących najlepszych praktyk oraz czynników epidemiologicznych. </a:t>
          </a:r>
        </a:p>
        <a:p>
          <a:pPr lvl="0"/>
          <a:r>
            <a:rPr lang="pl-PL" sz="1100">
              <a:solidFill>
                <a:schemeClr val="dk1"/>
              </a:solidFill>
              <a:effectLst/>
              <a:latin typeface="+mn-lt"/>
              <a:ea typeface="+mn-ea"/>
              <a:cs typeface="+mn-cs"/>
            </a:rPr>
            <a:t>Teleedukacja medyczna (portal pacjenta i zarządzanie wiedzą) – działania edukacyjne kierowane do lekarzy, studentów medycyny oraz pacjentów</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W wyniku realizacji projektu zostanie opracowana i uruchomiona wspólna dla wszystkich rodzajów podmiotów medycznych województwa śląskiego „Platforma eCareMED” pozwalająca na wymianę, składowanie i udostępnianie danych medycznych w postaci tekstów, obrazów i treści multimedialnych z ośrodków służby zdrowia o różnych specjalizacjach. Wymiana powyższych danych ma służyć wsparciu procesów komunikacji pomiędzy lekarzami różnych specjalności (komunikacja B2B lub A2A). Platforma umożliwi przeprowadzanie międzyośrodkowych telekonsultacji w zakresie kompleksowej diagnostyki i terapii dobranej indywidualnie dla chorych z uwzględnieniem specyfiki ich choroby. Ponadto dzięki platformie możliwe będzie zdalne monitorowanie pacjentów w trakcie procedury powracania do pełni sił po przeprowadzanych zabiegach chirurgicznych /onkologicznych/innych (zdalna kontrola postępów rehabilitacji), opracowywanie i udostępnianie materiałów edukacyjnych dla studentów Śląskiego Uniwersytetu Medycznego w Katowicach oraz edukacyjnych materiałów tekstowych i multimedialnych celem zwiększenia świadomości społeczeństwa na temat przyczyn, sposobów leczenia i skutków zachorowania na jednostki chorobowe wymienione jako kluczowe dla regionu śląskiego. W celu zwiększenia efektywności korzystania z Platformy eCareMED projekt zakłada integrację z platformami ePUAP (Elektroniczna platforma usług administracji publicznej) oraz SEKAP (System Elektronicznej Komunikacji Administracji Publicznej) województwa Śląskiego w zakresie udostępniania e-Usług  na platformach jako sprawy/usługi. Platforma eCareMED będzie się integrować z platformą P1 (Elektroniczną Platformą Gromadzenia, Analizy i Udostępniania zasobów cyfrowych o Zdarzeniach Medycznych).</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Zasadnicze cele jakie beneficjent planuje zrealizować w oparciu o platformę eCareMED to:</a:t>
          </a:r>
        </a:p>
        <a:p>
          <a:pPr lvl="0"/>
          <a:r>
            <a:rPr lang="pl-PL" sz="1100">
              <a:solidFill>
                <a:schemeClr val="dk1"/>
              </a:solidFill>
              <a:effectLst/>
              <a:latin typeface="+mn-lt"/>
              <a:ea typeface="+mn-ea"/>
              <a:cs typeface="+mn-cs"/>
            </a:rPr>
            <a:t>Skrócenie kolejek do specjalistycznej porady kardiologicznej, kardiochirurgicznej, naczyniowej.</a:t>
          </a:r>
        </a:p>
        <a:p>
          <a:pPr lvl="0"/>
          <a:r>
            <a:rPr lang="pl-PL" sz="1100">
              <a:solidFill>
                <a:schemeClr val="dk1"/>
              </a:solidFill>
              <a:effectLst/>
              <a:latin typeface="+mn-lt"/>
              <a:ea typeface="+mn-ea"/>
              <a:cs typeface="+mn-cs"/>
            </a:rPr>
            <a:t>Szybsza kompleksowa i lepiej zweryfikowana kwalifikacja chorych objawowych lub wymagających hospitalizacji bezpośrednio na oddział kardiologii, angiologii, kardiochirurgii lub chirurgii naczyniowej, lepsze przygotowanie chorego przed planowaną hospitalizacją, pozwalające skrócić okres pobytu w szpitalu.</a:t>
          </a:r>
        </a:p>
        <a:p>
          <a:pPr lvl="0"/>
          <a:r>
            <a:rPr lang="pl-PL" sz="1100">
              <a:solidFill>
                <a:schemeClr val="dk1"/>
              </a:solidFill>
              <a:effectLst/>
              <a:latin typeface="+mn-lt"/>
              <a:ea typeface="+mn-ea"/>
              <a:cs typeface="+mn-cs"/>
            </a:rPr>
            <a:t>Pomoc choremu i lekarzom w określeniu strategii dalszego postępowania, w tym dyskwalifikacja chorych, u których wywiad, objawy i badania nie wskazują na konieczność hospitalizacji kardiologiczne lub kwalifikacji chorych do grup obserwacyjnych.</a:t>
          </a:r>
        </a:p>
        <a:p>
          <a:pPr lvl="0"/>
          <a:r>
            <a:rPr lang="pl-PL" sz="1100">
              <a:solidFill>
                <a:schemeClr val="dk1"/>
              </a:solidFill>
              <a:effectLst/>
              <a:latin typeface="+mn-lt"/>
              <a:ea typeface="+mn-ea"/>
              <a:cs typeface="+mn-cs"/>
            </a:rPr>
            <a:t>Identyfikacja chorych należących do grupy zagrożeń sercowo-naczyniowych.</a:t>
          </a:r>
        </a:p>
        <a:p>
          <a:pPr lvl="0"/>
          <a:r>
            <a:rPr lang="pl-PL" sz="1100">
              <a:solidFill>
                <a:schemeClr val="dk1"/>
              </a:solidFill>
              <a:effectLst/>
              <a:latin typeface="+mn-lt"/>
              <a:ea typeface="+mn-ea"/>
              <a:cs typeface="+mn-cs"/>
            </a:rPr>
            <a:t> Wdrożenie promocji zdrowia i profilaktyki chorób i zagrożeń sercowo-naczyniowych oraz programów wsparcia środowiskowego. </a:t>
          </a:r>
        </a:p>
        <a:p>
          <a:pPr lvl="0"/>
          <a:r>
            <a:rPr lang="pl-PL" sz="1100">
              <a:solidFill>
                <a:schemeClr val="dk1"/>
              </a:solidFill>
              <a:effectLst/>
              <a:latin typeface="+mn-lt"/>
              <a:ea typeface="+mn-ea"/>
              <a:cs typeface="+mn-cs"/>
            </a:rPr>
            <a:t>Integracja środowiskowa w obszarze chory – lekarz oddziału szpitalnego – specjalista.</a:t>
          </a:r>
        </a:p>
        <a:p>
          <a:pPr lvl="0"/>
          <a:r>
            <a:rPr lang="pl-PL" sz="1100">
              <a:solidFill>
                <a:schemeClr val="dk1"/>
              </a:solidFill>
              <a:effectLst/>
              <a:latin typeface="+mn-lt"/>
              <a:ea typeface="+mn-ea"/>
              <a:cs typeface="+mn-cs"/>
            </a:rPr>
            <a:t>Zwiększenie trafności wypracowanych rozwiązań diagnostycznych i terapeutycznych.</a:t>
          </a:r>
        </a:p>
        <a:p>
          <a:pPr lvl="0"/>
          <a:r>
            <a:rPr lang="pl-PL" sz="1100">
              <a:solidFill>
                <a:schemeClr val="dk1"/>
              </a:solidFill>
              <a:effectLst/>
              <a:latin typeface="+mn-lt"/>
              <a:ea typeface="+mn-ea"/>
              <a:cs typeface="+mn-cs"/>
            </a:rPr>
            <a:t>Zwiększenie poczucia bezpieczeństwa chorego</a:t>
          </a:r>
        </a:p>
        <a:p>
          <a:pPr lvl="0"/>
          <a:r>
            <a:rPr lang="pl-PL" sz="1100">
              <a:solidFill>
                <a:schemeClr val="dk1"/>
              </a:solidFill>
              <a:effectLst/>
              <a:latin typeface="+mn-lt"/>
              <a:ea typeface="+mn-ea"/>
              <a:cs typeface="+mn-cs"/>
            </a:rPr>
            <a:t>Szybszy, łatwiejszy i kompleksowy dostęp chorego do konsultacji specjalistycznych </a:t>
          </a:r>
          <a:br>
            <a:rPr lang="pl-PL" sz="1100">
              <a:solidFill>
                <a:schemeClr val="dk1"/>
              </a:solidFill>
              <a:effectLst/>
              <a:latin typeface="+mn-lt"/>
              <a:ea typeface="+mn-ea"/>
              <a:cs typeface="+mn-cs"/>
            </a:rPr>
          </a:br>
          <a:r>
            <a:rPr lang="pl-PL" sz="1100">
              <a:solidFill>
                <a:schemeClr val="dk1"/>
              </a:solidFill>
              <a:effectLst/>
              <a:latin typeface="+mn-lt"/>
              <a:ea typeface="+mn-ea"/>
              <a:cs typeface="+mn-cs"/>
            </a:rPr>
            <a:t>z udziałem zespołów lekarskich</a:t>
          </a:r>
        </a:p>
        <a:p>
          <a:pPr lvl="0"/>
          <a:r>
            <a:rPr lang="pl-PL" sz="1100">
              <a:solidFill>
                <a:schemeClr val="dk1"/>
              </a:solidFill>
              <a:effectLst/>
              <a:latin typeface="+mn-lt"/>
              <a:ea typeface="+mn-ea"/>
              <a:cs typeface="+mn-cs"/>
            </a:rPr>
            <a:t>Kwalifikacja do leczenia na oddziale o wyższym stopniu referencyjności.</a:t>
          </a:r>
        </a:p>
        <a:p>
          <a:pPr lvl="0"/>
          <a:r>
            <a:rPr lang="pl-PL" sz="1100">
              <a:solidFill>
                <a:schemeClr val="dk1"/>
              </a:solidFill>
              <a:effectLst/>
              <a:latin typeface="+mn-lt"/>
              <a:ea typeface="+mn-ea"/>
              <a:cs typeface="+mn-cs"/>
            </a:rPr>
            <a:t>Poprawa dostępności konsultacji specjalistów innych dziedzin medycyny</a:t>
          </a:r>
        </a:p>
        <a:p>
          <a:pPr lvl="0"/>
          <a:r>
            <a:rPr lang="pl-PL" sz="1100">
              <a:solidFill>
                <a:schemeClr val="dk1"/>
              </a:solidFill>
              <a:effectLst/>
              <a:latin typeface="+mn-lt"/>
              <a:ea typeface="+mn-ea"/>
              <a:cs typeface="+mn-cs"/>
            </a:rPr>
            <a:t>Nadzór nad stanem pacjenta poprzez monitorowanie jego stanu po zakończonej hospitalizacji</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Beneficjent jest świadom obecnie występujących ograniczeń prawnych dotyczących zakresu stosowania telemedycyny w leczeniu pacjenta co związane jest przede wszystkim z brakiem możliwości prowadzenia wywiadu z pacjentem, diagnozowania i wdrażania metod leczenia przy wyłącznym wykorzystaniu środków elektronicznej komunikacji. Przenosząc jednak obowiązek kontaktu z pacjentem na lekarza pierwszego kontaktu korzystającego np. z rozwiązań telekonsultacyjnych ze specjalistą spełniony zostaje wymóg prawny. Zgodnie z zapisami kodeksu lekarskiego w razie wątpliwości diagnostycznych i leczniczych lekarz powinien zapewnić pacjentowi konsultację innego lekarza a polskie prawo nie specyfikuje formy tej konsultacji. Jest to zatem miejsce na wykorzystanie technologii ICT i wprowadzenie telekonsultacji również na potrzeby zwołania i organizacji np.: konsylium.</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Pod względem technicznym Platforma będzie środowiskiem otwartym na implementację procesów nakierowanych na m.in..: neurologię, kardiologię, onkologię. Projekt platformy zostanie zainicjowany przez największe specjalistyczne ośrodki medyczne i naukowo-badawcze w województwie śląskim, natomiast otwarty charakter platformy pozwoli w przyszłości na sukcesywne dołączanie do niej nowych podmiotów. Poprzez zastosowanie szerokopasmowej technologii transmisji danych współdziałającej z oprogramowaniem bazodanowym w architekturze trójwarstwowej umożliwi poprawę zarówno leczenia skojarzonego i diagnostyki, jak i monitoring i opiekę nad chorymi. Założenie projektu zmierzają do tego by ograniczyć konieczność fizycznej obecności pacjenta w ośrodku specjalistycznym przy jednoczesnym zapewnieniu jego pełnego bezpieczeństwa zdrowotnego – rolę komunikacyjną przejmie platforma oferując transmisję audio oraz wideo z równoczesnym udostępnianiem wyników badań chorego (telekonsultacje) oraz urządzenia telediagnostyczne.  </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Dodatkowym zadaniem Platformy wynikającym pośrednio z ww. celu jest zapewnienie interoperacyjności publicznych systemów teleinformatycznych oraz udostępnienie jak najszerszego zakresu usług publicznych świadczonych elektronicznie, umożliwiających pełną interakcję z ośrodkiem zdrowia. </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Realizacja powyższego wymaga następującego zakresu  rzeczowego przedsięwzięcia:</a:t>
          </a:r>
        </a:p>
        <a:p>
          <a:pPr lvl="0"/>
          <a:r>
            <a:rPr lang="pl-PL" sz="1100">
              <a:solidFill>
                <a:schemeClr val="dk1"/>
              </a:solidFill>
              <a:effectLst/>
              <a:latin typeface="+mn-lt"/>
              <a:ea typeface="+mn-ea"/>
              <a:cs typeface="+mn-cs"/>
            </a:rPr>
            <a:t>Analiza wymagań użytkowników systemu informacyjnego.</a:t>
          </a:r>
        </a:p>
        <a:p>
          <a:pPr lvl="0"/>
          <a:r>
            <a:rPr lang="pl-PL" sz="1100">
              <a:solidFill>
                <a:schemeClr val="dk1"/>
              </a:solidFill>
              <a:effectLst/>
              <a:latin typeface="+mn-lt"/>
              <a:ea typeface="+mn-ea"/>
              <a:cs typeface="+mn-cs"/>
            </a:rPr>
            <a:t>Przygotowanie koncepcji architektury logicznej i technicznej systemu.</a:t>
          </a:r>
        </a:p>
        <a:p>
          <a:pPr lvl="0"/>
          <a:r>
            <a:rPr lang="pl-PL" sz="1100">
              <a:solidFill>
                <a:schemeClr val="dk1"/>
              </a:solidFill>
              <a:effectLst/>
              <a:latin typeface="+mn-lt"/>
              <a:ea typeface="+mn-ea"/>
              <a:cs typeface="+mn-cs"/>
            </a:rPr>
            <a:t>Opracowanie standardów wymiany danych pomiędzy platformą eCareMed </a:t>
          </a:r>
          <a:br>
            <a:rPr lang="pl-PL" sz="1100">
              <a:solidFill>
                <a:schemeClr val="dk1"/>
              </a:solidFill>
              <a:effectLst/>
              <a:latin typeface="+mn-lt"/>
              <a:ea typeface="+mn-ea"/>
              <a:cs typeface="+mn-cs"/>
            </a:rPr>
          </a:br>
          <a:r>
            <a:rPr lang="pl-PL" sz="1100">
              <a:solidFill>
                <a:schemeClr val="dk1"/>
              </a:solidFill>
              <a:effectLst/>
              <a:latin typeface="+mn-lt"/>
              <a:ea typeface="+mn-ea"/>
              <a:cs typeface="+mn-cs"/>
            </a:rPr>
            <a:t>i systemami zewnętrznymi.</a:t>
          </a:r>
        </a:p>
        <a:p>
          <a:pPr lvl="0"/>
          <a:r>
            <a:rPr lang="pl-PL" sz="1100">
              <a:solidFill>
                <a:schemeClr val="dk1"/>
              </a:solidFill>
              <a:effectLst/>
              <a:latin typeface="+mn-lt"/>
              <a:ea typeface="+mn-ea"/>
              <a:cs typeface="+mn-cs"/>
            </a:rPr>
            <a:t>Rekrutacja oddziałów szpitalnych, poradni specjalistycznych oraz kilku (3-4) POZ do udziału w projekcie. Zaangażowanie wybranych POZ wynika jedynie z konieczności przetestowania tej funkcjonalności Platformy.</a:t>
          </a:r>
        </a:p>
        <a:p>
          <a:pPr lvl="0"/>
          <a:r>
            <a:rPr lang="pl-PL" sz="1100">
              <a:solidFill>
                <a:schemeClr val="dk1"/>
              </a:solidFill>
              <a:effectLst/>
              <a:latin typeface="+mn-lt"/>
              <a:ea typeface="+mn-ea"/>
              <a:cs typeface="+mn-cs"/>
            </a:rPr>
            <a:t>Przygotowanie i  wdrożenie założeń merytorycznych związanych z zastosowaniem narzędzi teleinformatycznych</a:t>
          </a:r>
        </a:p>
        <a:p>
          <a:pPr lvl="0"/>
          <a:r>
            <a:rPr lang="pl-PL" sz="1100">
              <a:solidFill>
                <a:schemeClr val="dk1"/>
              </a:solidFill>
              <a:effectLst/>
              <a:latin typeface="+mn-lt"/>
              <a:ea typeface="+mn-ea"/>
              <a:cs typeface="+mn-cs"/>
            </a:rPr>
            <a:t>Budowa środowiska wdrożeniowo-testowego dla projektu z mechanizmami bezpieczeństwa informacji i zapewnienia ciągłości działania.</a:t>
          </a:r>
        </a:p>
        <a:p>
          <a:pPr lvl="0"/>
          <a:r>
            <a:rPr lang="pl-PL" sz="1100">
              <a:solidFill>
                <a:schemeClr val="dk1"/>
              </a:solidFill>
              <a:effectLst/>
              <a:latin typeface="+mn-lt"/>
              <a:ea typeface="+mn-ea"/>
              <a:cs typeface="+mn-cs"/>
            </a:rPr>
            <a:t>Nadzór autorski nad implementacją platformy eCareMed</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Krótka charakterystyka metodyk i technik ICT jakie zostaną zaimplementowane w ramach Platformy eCareMED:</a:t>
          </a:r>
        </a:p>
        <a:p>
          <a:r>
            <a:rPr lang="pl-PL" sz="1100" u="sng">
              <a:solidFill>
                <a:schemeClr val="dk1"/>
              </a:solidFill>
              <a:effectLst/>
              <a:latin typeface="+mn-lt"/>
              <a:ea typeface="+mn-ea"/>
              <a:cs typeface="+mn-cs"/>
            </a:rPr>
            <a:t>Repozytorium e-Dokumentacji Medycznej</a:t>
          </a:r>
          <a:endParaRPr lang="pl-PL" sz="1100">
            <a:solidFill>
              <a:schemeClr val="dk1"/>
            </a:solidFill>
            <a:effectLst/>
            <a:latin typeface="+mn-lt"/>
            <a:ea typeface="+mn-ea"/>
            <a:cs typeface="+mn-cs"/>
          </a:endParaRPr>
        </a:p>
        <a:p>
          <a:r>
            <a:rPr lang="pl-PL" sz="1100">
              <a:solidFill>
                <a:schemeClr val="dk1"/>
              </a:solidFill>
              <a:effectLst/>
              <a:latin typeface="+mn-lt"/>
              <a:ea typeface="+mn-ea"/>
              <a:cs typeface="+mn-cs"/>
            </a:rPr>
            <a:t>Uruchomienie funkcjonalności repozytorium EDM w ramach Platformy pozwoli zarówno dużym podmiotom medycznym, jak i indywidualnym praktykom lekarskim oraz przychodniom dołączającym do projektu Platformy eCareMED na bardzo szybkie wdrożenie wytycznych wynikających z rozporządzenia Ministra Zdrowia i związanych z przechowywaniem i udostępnianiem dokumentacji medycznej. Podsystem repozytorium EDM będzie oferował model prywatnej chmury w którym wszystkie zainteresowane podmioty otrzymają konkretną aplikację dostępową nie przejmując się instalacją, utrzymywaniem ani aktualizacją do wymogów prawa. Każdy podmiot medyczny decydując się na uruchomienie aplikacji otrzyma nie tylko dostęp do aplikacji, ale również własne indywidualne repozytorium danych i metadanych, nie współdzielone z innymi podmiotami.</a:t>
          </a:r>
        </a:p>
        <a:p>
          <a:r>
            <a:rPr lang="pl-PL" sz="1100" u="sng">
              <a:solidFill>
                <a:schemeClr val="dk1"/>
              </a:solidFill>
              <a:effectLst/>
              <a:latin typeface="+mn-lt"/>
              <a:ea typeface="+mn-ea"/>
              <a:cs typeface="+mn-cs"/>
            </a:rPr>
            <a:t>Telekonsultacje</a:t>
          </a:r>
          <a:endParaRPr lang="pl-PL" sz="1100">
            <a:solidFill>
              <a:schemeClr val="dk1"/>
            </a:solidFill>
            <a:effectLst/>
            <a:latin typeface="+mn-lt"/>
            <a:ea typeface="+mn-ea"/>
            <a:cs typeface="+mn-cs"/>
          </a:endParaRPr>
        </a:p>
        <a:p>
          <a:r>
            <a:rPr lang="pl-PL" sz="1100">
              <a:solidFill>
                <a:schemeClr val="dk1"/>
              </a:solidFill>
              <a:effectLst/>
              <a:latin typeface="+mn-lt"/>
              <a:ea typeface="+mn-ea"/>
              <a:cs typeface="+mn-cs"/>
            </a:rPr>
            <a:t>Realizowane będą telekonsultacje w trybie wcześniejszego zapisu i w czasie rzeczywistym. Platforma zapewni kontakt lekarza POZ/szpitala z lekarzem-konsultantem w celu przeprowadzenia konsultacji medycznej, postępowania w trybie pilnym oraz w terapii przewlekłej. Platforma będzie zapewniać proste i szybkie inicjowanie konsultacji w trybie pilnym. Dla obsługi konsultacji złożonych np. w terapii przewlekłej, kluczowym zagadnieniem będzie skompletowanie danych pochodzących z wielu źródeł i często w niesformalizowanym formacie np. dane będą dostarczane przez pacjenta na płytach CD lub w na papierze. </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Integracja systemów lokalnych, regionalnych i centralnych poprzez Platformę eCareMED, zapewni możliwość skompletowania dokumentacji medycznej do przeprowadzenia konsultacji Pacjenta, leczonego na terenie Śląska oraz w innych regionach.  Systemy telekonsultacji będą zintegrowane z zasobami bazy danych EDM zapewniając kompleksowość dostępu do danych określonego pacjenta.</a:t>
          </a:r>
        </a:p>
        <a:p>
          <a:r>
            <a:rPr lang="pl-PL" sz="1100">
              <a:solidFill>
                <a:schemeClr val="dk1"/>
              </a:solidFill>
              <a:effectLst/>
              <a:latin typeface="+mn-lt"/>
              <a:ea typeface="+mn-ea"/>
              <a:cs typeface="+mn-cs"/>
            </a:rPr>
            <a:t> </a:t>
          </a:r>
        </a:p>
        <a:p>
          <a:r>
            <a:rPr lang="pl-PL" sz="1100" u="sng">
              <a:solidFill>
                <a:schemeClr val="dk1"/>
              </a:solidFill>
              <a:effectLst/>
              <a:latin typeface="+mn-lt"/>
              <a:ea typeface="+mn-ea"/>
              <a:cs typeface="+mn-cs"/>
            </a:rPr>
            <a:t>Telemonitoring</a:t>
          </a:r>
          <a:endParaRPr lang="pl-PL" sz="1100">
            <a:solidFill>
              <a:schemeClr val="dk1"/>
            </a:solidFill>
            <a:effectLst/>
            <a:latin typeface="+mn-lt"/>
            <a:ea typeface="+mn-ea"/>
            <a:cs typeface="+mn-cs"/>
          </a:endParaRPr>
        </a:p>
        <a:p>
          <a:r>
            <a:rPr lang="pl-PL" sz="1100">
              <a:solidFill>
                <a:schemeClr val="dk1"/>
              </a:solidFill>
              <a:effectLst/>
              <a:latin typeface="+mn-lt"/>
              <a:ea typeface="+mn-ea"/>
              <a:cs typeface="+mn-cs"/>
            </a:rPr>
            <a:t>Systemy telemonitoringu obsłużą monitorowanie profilu biometrycznego pacjenta w czasie rzeczywistym poza jednostką medyczną, co wymagać będzie bieżącej transmisji danych od pacjenta do lekarza. Opieka nad pacjentami z wykorzystaniem metod telemonitoringu</a:t>
          </a:r>
          <a:r>
            <a:rPr lang="pl-PL" sz="1100" i="1">
              <a:solidFill>
                <a:schemeClr val="dk1"/>
              </a:solidFill>
              <a:effectLst/>
              <a:latin typeface="+mn-lt"/>
              <a:ea typeface="+mn-ea"/>
              <a:cs typeface="+mn-cs"/>
            </a:rPr>
            <a:t> </a:t>
          </a:r>
          <a:r>
            <a:rPr lang="pl-PL" sz="1100">
              <a:solidFill>
                <a:schemeClr val="dk1"/>
              </a:solidFill>
              <a:effectLst/>
              <a:latin typeface="+mn-lt"/>
              <a:ea typeface="+mn-ea"/>
              <a:cs typeface="+mn-cs"/>
            </a:rPr>
            <a:t>objawów klinicznych i danych biometrycznych ma na celu zwiększenie bezpieczeństwa medycznego pacjenta, podniesienie skuteczności i komfortu leczenia przy jednoczesnym obniżeniu kosztów hospitalizacji. Telemonitoring umożliwi pacjentom większą kontrolę nad chorobą i stanem zdrowia i zapewni dostęp do usług, które wcześniej dostępne były jedynie w placówce medycznej. Specjalistyczny sprzęt umożliwi wdrożenie telemonitoringu m.in u pacjentów:</a:t>
          </a:r>
        </a:p>
        <a:p>
          <a:pPr lvl="0"/>
          <a:r>
            <a:rPr lang="pl-PL" sz="1100">
              <a:solidFill>
                <a:schemeClr val="dk1"/>
              </a:solidFill>
              <a:effectLst/>
              <a:latin typeface="+mn-lt"/>
              <a:ea typeface="+mn-ea"/>
              <a:cs typeface="+mn-cs"/>
            </a:rPr>
            <a:t>z zaburzeniami rytmu serca, </a:t>
          </a:r>
        </a:p>
        <a:p>
          <a:pPr lvl="0"/>
          <a:r>
            <a:rPr lang="pl-PL" sz="1100">
              <a:solidFill>
                <a:schemeClr val="dk1"/>
              </a:solidFill>
              <a:effectLst/>
              <a:latin typeface="+mn-lt"/>
              <a:ea typeface="+mn-ea"/>
              <a:cs typeface="+mn-cs"/>
            </a:rPr>
            <a:t>z chorobą niedokrwienną serca, </a:t>
          </a:r>
        </a:p>
        <a:p>
          <a:pPr lvl="0"/>
          <a:r>
            <a:rPr lang="pl-PL" sz="1100">
              <a:solidFill>
                <a:schemeClr val="dk1"/>
              </a:solidFill>
              <a:effectLst/>
              <a:latin typeface="+mn-lt"/>
              <a:ea typeface="+mn-ea"/>
              <a:cs typeface="+mn-cs"/>
            </a:rPr>
            <a:t>u których występują omdlenia lub zasłabnięcia – w celu wykluczenia przyczyn kardiologicznych, </a:t>
          </a:r>
        </a:p>
        <a:p>
          <a:pPr lvl="0"/>
          <a:r>
            <a:rPr lang="pl-PL" sz="1100">
              <a:solidFill>
                <a:schemeClr val="dk1"/>
              </a:solidFill>
              <a:effectLst/>
              <a:latin typeface="+mn-lt"/>
              <a:ea typeface="+mn-ea"/>
              <a:cs typeface="+mn-cs"/>
            </a:rPr>
            <a:t>z wszczepionym rozrusznikiem serca</a:t>
          </a:r>
        </a:p>
        <a:p>
          <a:pPr lvl="0"/>
          <a:r>
            <a:rPr lang="pl-PL" sz="1100">
              <a:solidFill>
                <a:schemeClr val="dk1"/>
              </a:solidFill>
              <a:effectLst/>
              <a:latin typeface="+mn-lt"/>
              <a:ea typeface="+mn-ea"/>
              <a:cs typeface="+mn-cs"/>
            </a:rPr>
            <a:t>z chorobą nowotworową</a:t>
          </a:r>
        </a:p>
        <a:p>
          <a:pPr lvl="0"/>
          <a:r>
            <a:rPr lang="pl-PL" sz="1100">
              <a:solidFill>
                <a:schemeClr val="dk1"/>
              </a:solidFill>
              <a:effectLst/>
              <a:latin typeface="+mn-lt"/>
              <a:ea typeface="+mn-ea"/>
              <a:cs typeface="+mn-cs"/>
            </a:rPr>
            <a:t>z chorobą cukrzycową</a:t>
          </a:r>
        </a:p>
        <a:p>
          <a:r>
            <a:rPr lang="pl-PL" sz="1100">
              <a:solidFill>
                <a:schemeClr val="dk1"/>
              </a:solidFill>
              <a:effectLst/>
              <a:latin typeface="+mn-lt"/>
              <a:ea typeface="+mn-ea"/>
              <a:cs typeface="+mn-cs"/>
            </a:rPr>
            <a:t> </a:t>
          </a:r>
        </a:p>
        <a:p>
          <a:r>
            <a:rPr lang="pl-PL" sz="1100" u="sng">
              <a:solidFill>
                <a:schemeClr val="dk1"/>
              </a:solidFill>
              <a:effectLst/>
              <a:latin typeface="+mn-lt"/>
              <a:ea typeface="+mn-ea"/>
              <a:cs typeface="+mn-cs"/>
            </a:rPr>
            <a:t>Telediagnostyka</a:t>
          </a:r>
          <a:endParaRPr lang="pl-PL" sz="1100">
            <a:solidFill>
              <a:schemeClr val="dk1"/>
            </a:solidFill>
            <a:effectLst/>
            <a:latin typeface="+mn-lt"/>
            <a:ea typeface="+mn-ea"/>
            <a:cs typeface="+mn-cs"/>
          </a:endParaRPr>
        </a:p>
        <a:p>
          <a:r>
            <a:rPr lang="pl-PL" sz="1100">
              <a:solidFill>
                <a:schemeClr val="dk1"/>
              </a:solidFill>
              <a:effectLst/>
              <a:latin typeface="+mn-lt"/>
              <a:ea typeface="+mn-ea"/>
              <a:cs typeface="+mn-cs"/>
            </a:rPr>
            <a:t>Telediagnostyka pozwoli rozwiązać problem pracowni obrazowych, jakim jest brak lub ograniczona dostępność wykwalifikowanej kadry medycznej. Telediagnostyka pozwoli na udostępnienie i analizę danych obrazowych poza miej­scem ich wytworzenia. Umożliwi dostarczenie niezbędnej specjalistycznej wiedzy i czasu pracy lekarza placówkom, które borykają się z problemem ograniczonych zasobów kadrowych. Możliwość wysyłania danych obrazowych do zewnętrznego podmiotu wyeliminuje z placówki obowiązek posiadania specjalistycznego  personelu. Stworzenie systemu regionalnego umożliwi bezpieczne gromadzenie, przesyłanie oraz autoryzowany dostęp do danych obrazowych z dowol­nej placówki medycznej za pośrednictwem sieci. </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Platforma wymiany danych rozwiąże problemy za­równo małych placówek, które stają przed wyzwaniem zapewnienia dostępności wykwalifikowanego personelu ra­diologicznego, jak i dla dużych jednostek medycznych, które dzięki telediagnostyce będą mogły efektywniej wykorzystać czas pracy zatrudnionych specjalistów.</a:t>
          </a:r>
        </a:p>
        <a:p>
          <a:r>
            <a:rPr lang="pl-PL" sz="1100">
              <a:solidFill>
                <a:schemeClr val="dk1"/>
              </a:solidFill>
              <a:effectLst/>
              <a:latin typeface="+mn-lt"/>
              <a:ea typeface="+mn-ea"/>
              <a:cs typeface="+mn-cs"/>
            </a:rPr>
            <a:t> </a:t>
          </a:r>
        </a:p>
        <a:p>
          <a:r>
            <a:rPr lang="pl-PL" sz="1100" u="sng">
              <a:solidFill>
                <a:schemeClr val="dk1"/>
              </a:solidFill>
              <a:effectLst/>
              <a:latin typeface="+mn-lt"/>
              <a:ea typeface="+mn-ea"/>
              <a:cs typeface="+mn-cs"/>
            </a:rPr>
            <a:t>Analityka i Raportowanie</a:t>
          </a:r>
          <a:endParaRPr lang="pl-PL" sz="1100">
            <a:solidFill>
              <a:schemeClr val="dk1"/>
            </a:solidFill>
            <a:effectLst/>
            <a:latin typeface="+mn-lt"/>
            <a:ea typeface="+mn-ea"/>
            <a:cs typeface="+mn-cs"/>
          </a:endParaRPr>
        </a:p>
        <a:p>
          <a:r>
            <a:rPr lang="pl-PL" sz="1100">
              <a:solidFill>
                <a:schemeClr val="dk1"/>
              </a:solidFill>
              <a:effectLst/>
              <a:latin typeface="+mn-lt"/>
              <a:ea typeface="+mn-ea"/>
              <a:cs typeface="+mn-cs"/>
            </a:rPr>
            <a:t>Komponent dla obsługi regionalnej analityki danych zawierać będzie szereg narzędzi raportujących oraz analitycznych opartych o interfejs sieciowy (dostęp do platformy realizowany będzie za pomocą przeglądarki internetowej). </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W ramach Komponentu zostaną zaprojektowane 3 moduły:</a:t>
          </a:r>
        </a:p>
        <a:p>
          <a:pPr lvl="0"/>
          <a:r>
            <a:rPr lang="pl-PL" sz="1100">
              <a:solidFill>
                <a:schemeClr val="dk1"/>
              </a:solidFill>
              <a:effectLst/>
              <a:latin typeface="+mn-lt"/>
              <a:ea typeface="+mn-ea"/>
              <a:cs typeface="+mn-cs"/>
            </a:rPr>
            <a:t>Analityki Zarządczej – sfera Kontrolingu Finansowego,</a:t>
          </a:r>
        </a:p>
        <a:p>
          <a:pPr lvl="0"/>
          <a:r>
            <a:rPr lang="pl-PL" sz="1100">
              <a:solidFill>
                <a:schemeClr val="dk1"/>
              </a:solidFill>
              <a:effectLst/>
              <a:latin typeface="+mn-lt"/>
              <a:ea typeface="+mn-ea"/>
              <a:cs typeface="+mn-cs"/>
            </a:rPr>
            <a:t>Analityki Medycznej – sfera danych klinicznych,</a:t>
          </a:r>
        </a:p>
        <a:p>
          <a:pPr lvl="0"/>
          <a:r>
            <a:rPr lang="pl-PL" sz="1100">
              <a:solidFill>
                <a:schemeClr val="dk1"/>
              </a:solidFill>
              <a:effectLst/>
              <a:latin typeface="+mn-lt"/>
              <a:ea typeface="+mn-ea"/>
              <a:cs typeface="+mn-cs"/>
            </a:rPr>
            <a:t>Analityki Planistycznej – sfera danych do prognozowania i planowania świadczeń medycznych.</a:t>
          </a:r>
        </a:p>
        <a:p>
          <a:r>
            <a:rPr lang="pl-PL" sz="1100">
              <a:solidFill>
                <a:schemeClr val="dk1"/>
              </a:solidFill>
              <a:effectLst/>
              <a:latin typeface="+mn-lt"/>
              <a:ea typeface="+mn-ea"/>
              <a:cs typeface="+mn-cs"/>
            </a:rPr>
            <a:t>Dzięki zastosowaniu funkcji oferowanych przez platformę możliwa będzie poprawa jakości podejmowanych decyzji biznesowych oraz wdrożenie bardziej efektywnych procesów biznesowych.</a:t>
          </a:r>
        </a:p>
        <a:p>
          <a:r>
            <a:rPr lang="pl-PL" sz="1100">
              <a:solidFill>
                <a:schemeClr val="dk1"/>
              </a:solidFill>
              <a:effectLst/>
              <a:latin typeface="+mn-lt"/>
              <a:ea typeface="+mn-ea"/>
              <a:cs typeface="+mn-cs"/>
            </a:rPr>
            <a:t> </a:t>
          </a:r>
        </a:p>
        <a:p>
          <a:r>
            <a:rPr lang="pl-PL" sz="1100" u="sng">
              <a:solidFill>
                <a:schemeClr val="dk1"/>
              </a:solidFill>
              <a:effectLst/>
              <a:latin typeface="+mn-lt"/>
              <a:ea typeface="+mn-ea"/>
              <a:cs typeface="+mn-cs"/>
            </a:rPr>
            <a:t>Portal Pacjenta</a:t>
          </a:r>
          <a:endParaRPr lang="pl-PL" sz="1100">
            <a:solidFill>
              <a:schemeClr val="dk1"/>
            </a:solidFill>
            <a:effectLst/>
            <a:latin typeface="+mn-lt"/>
            <a:ea typeface="+mn-ea"/>
            <a:cs typeface="+mn-cs"/>
          </a:endParaRPr>
        </a:p>
        <a:p>
          <a:r>
            <a:rPr lang="pl-PL" sz="1100">
              <a:solidFill>
                <a:schemeClr val="dk1"/>
              </a:solidFill>
              <a:effectLst/>
              <a:latin typeface="+mn-lt"/>
              <a:ea typeface="+mn-ea"/>
              <a:cs typeface="+mn-cs"/>
            </a:rPr>
            <a:t>Portal Pacjenta obejmie zweryfikowane i aktualne informacje:</a:t>
          </a:r>
        </a:p>
        <a:p>
          <a:pPr lvl="0"/>
          <a:r>
            <a:rPr lang="pl-PL" sz="1100">
              <a:solidFill>
                <a:schemeClr val="dk1"/>
              </a:solidFill>
              <a:effectLst/>
              <a:latin typeface="+mn-lt"/>
              <a:ea typeface="+mn-ea"/>
              <a:cs typeface="+mn-cs"/>
            </a:rPr>
            <a:t>lokalizacjach placówek medycznych objętych projektem,</a:t>
          </a:r>
        </a:p>
        <a:p>
          <a:pPr lvl="0"/>
          <a:r>
            <a:rPr lang="pl-PL" sz="1100">
              <a:solidFill>
                <a:schemeClr val="dk1"/>
              </a:solidFill>
              <a:effectLst/>
              <a:latin typeface="+mn-lt"/>
              <a:ea typeface="+mn-ea"/>
              <a:cs typeface="+mn-cs"/>
            </a:rPr>
            <a:t>dostępnych usługach placówek medycznych objętych projektem,</a:t>
          </a:r>
        </a:p>
        <a:p>
          <a:pPr lvl="0"/>
          <a:r>
            <a:rPr lang="pl-PL" sz="1100">
              <a:solidFill>
                <a:schemeClr val="dk1"/>
              </a:solidFill>
              <a:effectLst/>
              <a:latin typeface="+mn-lt"/>
              <a:ea typeface="+mn-ea"/>
              <a:cs typeface="+mn-cs"/>
            </a:rPr>
            <a:t>regułach zapisów na wizyty przez Internet i tradycyjnie,</a:t>
          </a:r>
        </a:p>
        <a:p>
          <a:pPr lvl="0"/>
          <a:r>
            <a:rPr lang="pl-PL" sz="1100">
              <a:solidFill>
                <a:schemeClr val="dk1"/>
              </a:solidFill>
              <a:effectLst/>
              <a:latin typeface="+mn-lt"/>
              <a:ea typeface="+mn-ea"/>
              <a:cs typeface="+mn-cs"/>
            </a:rPr>
            <a:t>możliwościach dojazdu do placówek medycznych objętych projektem,</a:t>
          </a:r>
        </a:p>
        <a:p>
          <a:pPr lvl="0"/>
          <a:r>
            <a:rPr lang="pl-PL" sz="1100">
              <a:solidFill>
                <a:schemeClr val="dk1"/>
              </a:solidFill>
              <a:effectLst/>
              <a:latin typeface="+mn-lt"/>
              <a:ea typeface="+mn-ea"/>
              <a:cs typeface="+mn-cs"/>
            </a:rPr>
            <a:t>dot. cenników usług,</a:t>
          </a:r>
        </a:p>
        <a:p>
          <a:pPr lvl="0"/>
          <a:r>
            <a:rPr lang="pl-PL" sz="1100">
              <a:solidFill>
                <a:schemeClr val="dk1"/>
              </a:solidFill>
              <a:effectLst/>
              <a:latin typeface="+mn-lt"/>
              <a:ea typeface="+mn-ea"/>
              <a:cs typeface="+mn-cs"/>
            </a:rPr>
            <a:t>specjalistach medycznych dostępnych w placówkach medycznych objętych projektem,</a:t>
          </a:r>
        </a:p>
        <a:p>
          <a:pPr lvl="0"/>
          <a:r>
            <a:rPr lang="pl-PL" sz="1100">
              <a:solidFill>
                <a:schemeClr val="dk1"/>
              </a:solidFill>
              <a:effectLst/>
              <a:latin typeface="+mn-lt"/>
              <a:ea typeface="+mn-ea"/>
              <a:cs typeface="+mn-cs"/>
            </a:rPr>
            <a:t>zasadach i wymaganych informacjach/ dokumentach do przyjęcia do poradni/szpitala,</a:t>
          </a:r>
        </a:p>
        <a:p>
          <a:pPr lvl="0"/>
          <a:r>
            <a:rPr lang="pl-PL" sz="1100">
              <a:solidFill>
                <a:schemeClr val="dk1"/>
              </a:solidFill>
              <a:effectLst/>
              <a:latin typeface="+mn-lt"/>
              <a:ea typeface="+mn-ea"/>
              <a:cs typeface="+mn-cs"/>
            </a:rPr>
            <a:t>regułach udostępniania dokumentacji medycznej,</a:t>
          </a:r>
        </a:p>
        <a:p>
          <a:pPr lvl="0"/>
          <a:r>
            <a:rPr lang="pl-PL" sz="1100">
              <a:solidFill>
                <a:schemeClr val="dk1"/>
              </a:solidFill>
              <a:effectLst/>
              <a:latin typeface="+mn-lt"/>
              <a:ea typeface="+mn-ea"/>
              <a:cs typeface="+mn-cs"/>
            </a:rPr>
            <a:t>historia wizyt i leczenia pacjenta.</a:t>
          </a:r>
        </a:p>
        <a:p>
          <a:r>
            <a:rPr lang="pl-PL" sz="1100" u="sng">
              <a:solidFill>
                <a:schemeClr val="dk1"/>
              </a:solidFill>
              <a:effectLst/>
              <a:latin typeface="+mn-lt"/>
              <a:ea typeface="+mn-ea"/>
              <a:cs typeface="+mn-cs"/>
            </a:rPr>
            <a:t>Zarządzanie wiedzą</a:t>
          </a:r>
          <a:endParaRPr lang="pl-PL" sz="1100">
            <a:solidFill>
              <a:schemeClr val="dk1"/>
            </a:solidFill>
            <a:effectLst/>
            <a:latin typeface="+mn-lt"/>
            <a:ea typeface="+mn-ea"/>
            <a:cs typeface="+mn-cs"/>
          </a:endParaRPr>
        </a:p>
        <a:p>
          <a:r>
            <a:rPr lang="pl-PL" sz="1100">
              <a:solidFill>
                <a:schemeClr val="dk1"/>
              </a:solidFill>
              <a:effectLst/>
              <a:latin typeface="+mn-lt"/>
              <a:ea typeface="+mn-ea"/>
              <a:cs typeface="+mn-cs"/>
            </a:rPr>
            <a:t>Celem wsparcia procesu zarządzania wiedzą jest gromadzenie i udostępnianie informacji dla specjalistów medycznych, studentów oraz pacjentów poprzez Portal Wiedzy.</a:t>
          </a:r>
        </a:p>
        <a:p>
          <a:r>
            <a:rPr lang="pl-PL" sz="1100">
              <a:solidFill>
                <a:schemeClr val="dk1"/>
              </a:solidFill>
              <a:effectLst/>
              <a:latin typeface="+mn-lt"/>
              <a:ea typeface="+mn-ea"/>
              <a:cs typeface="+mn-cs"/>
            </a:rPr>
            <a:t>Zakres udostępnianych informacji będzie uzależniony od typu odbiorcy, korzystającego z portalu informacyjnego.</a:t>
          </a:r>
        </a:p>
        <a:p>
          <a:r>
            <a:rPr lang="pl-PL" sz="1100">
              <a:solidFill>
                <a:schemeClr val="dk1"/>
              </a:solidFill>
              <a:effectLst/>
              <a:latin typeface="+mn-lt"/>
              <a:ea typeface="+mn-ea"/>
              <a:cs typeface="+mn-cs"/>
            </a:rPr>
            <a:t> </a:t>
          </a:r>
        </a:p>
        <a:p>
          <a:r>
            <a:rPr lang="pl-PL" sz="1100">
              <a:solidFill>
                <a:schemeClr val="dk1"/>
              </a:solidFill>
              <a:effectLst/>
              <a:latin typeface="+mn-lt"/>
              <a:ea typeface="+mn-ea"/>
              <a:cs typeface="+mn-cs"/>
            </a:rPr>
            <a:t>W procesie zarządzania wiedzą wspomagane przez aplikacje IT będą następujące działania:</a:t>
          </a:r>
        </a:p>
        <a:p>
          <a:pPr lvl="0"/>
          <a:r>
            <a:rPr lang="pl-PL" sz="1100">
              <a:solidFill>
                <a:schemeClr val="dk1"/>
              </a:solidFill>
              <a:effectLst/>
              <a:latin typeface="+mn-lt"/>
              <a:ea typeface="+mn-ea"/>
              <a:cs typeface="+mn-cs"/>
            </a:rPr>
            <a:t>Pozyskiwanie wiedzy – gromadzenie zanonimizowanych i zagregowanych informacji,</a:t>
          </a:r>
        </a:p>
        <a:p>
          <a:pPr lvl="0"/>
          <a:r>
            <a:rPr lang="pl-PL" sz="1100">
              <a:solidFill>
                <a:schemeClr val="dk1"/>
              </a:solidFill>
              <a:effectLst/>
              <a:latin typeface="+mn-lt"/>
              <a:ea typeface="+mn-ea"/>
              <a:cs typeface="+mn-cs"/>
            </a:rPr>
            <a:t>Rozwój wiedzy- analiza dostępnych danych i informacji, weryfikacja informacji,</a:t>
          </a:r>
        </a:p>
        <a:p>
          <a:pPr lvl="0"/>
          <a:r>
            <a:rPr lang="pl-PL" sz="1100">
              <a:solidFill>
                <a:schemeClr val="dk1"/>
              </a:solidFill>
              <a:effectLst/>
              <a:latin typeface="+mn-lt"/>
              <a:ea typeface="+mn-ea"/>
              <a:cs typeface="+mn-cs"/>
            </a:rPr>
            <a:t>Kodyfikacja wiedzy – systematyka informacji, zapis informacji w  bazie wiedzy, </a:t>
          </a:r>
        </a:p>
        <a:p>
          <a:pPr lvl="0"/>
          <a:r>
            <a:rPr lang="pl-PL" sz="1100">
              <a:solidFill>
                <a:schemeClr val="dk1"/>
              </a:solidFill>
              <a:effectLst/>
              <a:latin typeface="+mn-lt"/>
              <a:ea typeface="+mn-ea"/>
              <a:cs typeface="+mn-cs"/>
            </a:rPr>
            <a:t>Transfer wiedzy – udostępnianie i przekazywanie informacji,</a:t>
          </a:r>
        </a:p>
        <a:p>
          <a:pPr lvl="0"/>
          <a:r>
            <a:rPr lang="pl-PL" sz="1100">
              <a:solidFill>
                <a:schemeClr val="dk1"/>
              </a:solidFill>
              <a:effectLst/>
              <a:latin typeface="+mn-lt"/>
              <a:ea typeface="+mn-ea"/>
              <a:cs typeface="+mn-cs"/>
            </a:rPr>
            <a:t>Wykorzystanie wiedzy – zastosowanie wiedzy podczas realizacji świadczeń zdrowotnych.</a:t>
          </a:r>
        </a:p>
        <a:p>
          <a:r>
            <a:rPr lang="pl-PL" sz="1100">
              <a:solidFill>
                <a:schemeClr val="dk1"/>
              </a:solidFill>
              <a:effectLst/>
              <a:latin typeface="+mn-lt"/>
              <a:ea typeface="+mn-ea"/>
              <a:cs typeface="+mn-cs"/>
            </a:rPr>
            <a:t> </a:t>
          </a:r>
        </a:p>
        <a:p>
          <a:endParaRPr lang="pl-P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mws\root\DFS\RPO%20WSL\ZDROWIE_plany%20dzia&#322;a&#324;\Plan%20Dzia&#322;a&#324;_2017\Materia&#322;y\Plan%20dzia&#322;a&#324;%202017_RPO%20WSL.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mws\root\ROP\POLITYKA%20SP&#211;JNO&#346;CI%20PO%202013%20R\zdrowotne\%23%20k%20o%20o%20r%20d%20y%20n%20a%20c%20j%20a%20_%20z%20d%20r%20o%20w%20i%20e\15%23%20praca%20nad%20kryteriami%20i%20planem%20dzi&#322;a&#324;\%23plan%20dzia&#322;a&#324;%202016\plan%20dzia&#322;a&#324;%20201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mws\root\Users\R5FE9~1.WOJ\AppData\Local\Temp\Rar$DI69.472\formularz%20Planu%20dzia&#322;a&#324;.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mws\root\ZDROWIE\Plan%20Dzia&#322;a&#324;_2016\Plan%20dzia&#322;a&#324;%20WSL%20FS_czerwiec%202016_projekt.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mws\root\DFS\RPO%20WSL\ZDROWIE_plany%20dzia&#322;a&#324;\Plan%20Dzia&#322;a&#324;_2017\Materia&#322;y\Materia&#322;y\plan%20dzia&#322;a&#324;%202017.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mws\roo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 RPOWSL.8.K.1"/>
      <sheetName val="Kryteria RPOWSL.8.K.1"/>
      <sheetName val=" RPOWSL.9.K.1"/>
      <sheetName val="Kryteria RPOWSL.9.K.1"/>
      <sheetName val=" RPOWSL.9.K.2"/>
      <sheetName val="Kryteria RPOWSL.9.K.2"/>
      <sheetName val=" RPOWSL.9.K.3"/>
      <sheetName val="Kryteria RPOWSL.9.K.3"/>
      <sheetName val=" RPOWSL.9.K.4"/>
      <sheetName val="Kryteria RPOWSL.9.K.4"/>
      <sheetName val="RPZ 1"/>
      <sheetName val="RPZ 2"/>
      <sheetName val="RPOWSL.2.P.1"/>
      <sheetName val="Kryteria RPOWSL.2.P.1"/>
      <sheetName val="Planowane działania"/>
      <sheetName val="ZAŁ. 1"/>
      <sheetName val="ZAŁ. 2"/>
    </sheetNames>
    <sheetDataSet>
      <sheetData sheetId="0">
        <row r="98">
          <cell r="N98" t="str">
            <v>PI 2c Wzmocnienie zastosowań TIK dla e-administracji, e-uczenia się, e-włączenia społecznego, e-kultury i e-zdrowia</v>
          </cell>
        </row>
        <row r="99">
          <cell r="N99" t="str">
            <v>PI 8vi Aktywne i zdrowe starzenie się</v>
          </cell>
        </row>
        <row r="100">
          <cell r="N100"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1">
          <cell r="N101" t="str">
            <v>PI 9iv Ułatwianie dostępu do przystępnych cenowo, trwałych oraz wysokiej jakości usług, w tym opieki zdrowotnej i usług socjalnych świadczonych w interesie ogólnym</v>
          </cell>
        </row>
        <row r="102">
          <cell r="N102" t="str">
            <v>PI 10ii Poprawa jakości, skuteczności i dostępności szkolnictw wyższego oraz kształcenia na poziomie równoważnym w celu zwiększenia udziału i poziomu osiągnięć, zwłaszcza w przypadku grup w niekorzystnej sytuacji</v>
          </cell>
        </row>
        <row r="103">
          <cell r="N103"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18">
          <cell r="K118" t="str">
            <v>CT2 Zwiększenie dostępności, stopnia wykorzystania i jakości technologii informacyjno-komunikacyjnych</v>
          </cell>
        </row>
        <row r="119">
          <cell r="K119" t="str">
            <v>CT8 Promowanie trwałego i wysokiej jakości zatrudnienia oraz wsparcie mobilności pracowników</v>
          </cell>
        </row>
        <row r="120">
          <cell r="K120" t="str">
            <v>CT9 Promowanie włączenia społecznego, walka z ubóstwem i wszelką dyskryminacją</v>
          </cell>
        </row>
        <row r="121">
          <cell r="K121" t="str">
            <v>CT 10 Inwestowanie w kształcenie, szkolenie oraz szkolenie zawodowe na rzecz zdobywania umiejętności i uczenia się przez całe życie</v>
          </cell>
        </row>
        <row r="123">
          <cell r="M123"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4">
          <cell r="M124" t="str">
            <v>Narzędzie 2 Wdrożenie projektów profilaktycznych dotyczących chorób będących istotnym problemem zdrowotnym regionu [R]</v>
          </cell>
        </row>
        <row r="125">
          <cell r="M125" t="str">
            <v>Narzędzie 3 Wdrożenie programów rehabilitacji medycznej ułatwiających powroty do pracy [R]</v>
          </cell>
        </row>
        <row r="126">
          <cell r="M126" t="str">
            <v>Narzędzie 4 Wdrożenie programów ukierunkowanych na eliminowanie zdrowotnych czynników ryzyka w miejscu pracy [R]</v>
          </cell>
        </row>
        <row r="127">
          <cell r="M127" t="str">
            <v>Narzędzie 5 Rozwój profilaktyki nowotworowej w kierunku wykrywania raka jelita grubego, szyjki macicy i raka piersi [R]</v>
          </cell>
        </row>
        <row r="128">
          <cell r="M128" t="str">
            <v>Narzędzie 6 Utworzenie nowych SOR powstałych od podstaw lub na bazie istniejących izb przyjęć ze szczególnym uwzględnieniem stanowisk wstępnej intensywnej terapii (roboty budowlane, doposażenie) [C]</v>
          </cell>
        </row>
        <row r="129">
          <cell r="M129" t="str">
            <v>Narzędzie 7 Wsparcie istniejących SOR, ze szczególnym uwzględnieniem stanowisk wstępnej intensywnej terapii (roboty budowlane, doposażenie) [C]</v>
          </cell>
        </row>
        <row r="130">
          <cell r="M130" t="str">
            <v>Narzędzie 8 Modernizacja istniejących CU (roboty budowalne, doposażenie) [C]</v>
          </cell>
        </row>
        <row r="131">
          <cell r="M131" t="str">
            <v>Narzędzie 9 Utworzenie nowych CU (roboty budowlane, doposażenie) [C]</v>
          </cell>
        </row>
        <row r="132">
          <cell r="M132"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3">
          <cell r="M133" t="str">
            <v>Narzędzie 11 Wsparcie baz Lotniczego Pogotowia Ratunkowego (roboty budowlane, doposażenie oraz wyposażenie śmigłowców ratowniczych w sprzęt umożliwiający loty w trudnych warunkach atmosferycznych i w nocy) [C]</v>
          </cell>
        </row>
        <row r="134">
          <cell r="M134"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5">
          <cell r="M135" t="str">
            <v>Narzędzie 13 Wsparcie regionalnych podmiotów leczniczych udzielających świadczeń zdrowotnych na rzecz osób dorosłych, dedykowanych chorobom, które są istotną przyczyną dezaktywizacji zawodowej (roboty budowalne, doposażenie) [R]</v>
          </cell>
        </row>
        <row r="136">
          <cell r="M136"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7">
          <cell r="M137"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8">
          <cell r="M138"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9">
          <cell r="M139" t="str">
            <v>Narzędzie 17 Wsparcie podmiotów leczniczych udzielających świadczeń zdrowotnych w zakresie geriatrii, opieki długoterminowej oraz opieki paliatywnej i hospicyjnej (roboty budowlane, doposażenie) [R]</v>
          </cell>
        </row>
        <row r="140">
          <cell r="M140" t="str">
            <v>Narzędzie 18 Wsparcie deinstytucjonalizacji opieki nad osobami zależnymi, w szczególności poprzez rozwój alternatywnych form opieki nad osobami niesamodzielnymi ( w tym osobami starszymi) [C oraz R]</v>
          </cell>
        </row>
        <row r="141">
          <cell r="M141" t="str">
            <v>Narzędzie 19 Wdrożenie programów wczesnego wykrywania wad rozwojowych i rehabilitacji dzieci zagrożonych niepełnosprawnością i niepełnosprawnych [R]</v>
          </cell>
        </row>
        <row r="142">
          <cell r="M142" t="str">
            <v>Narzędzie 20 Działania projakościowe dedykowane podmiotom leczniczym, które świadczą szpitalne usługi medyczne [C]</v>
          </cell>
        </row>
        <row r="143">
          <cell r="M143" t="str">
            <v>Narzędzie 21 Działania projakościowe dedykowane podmiotom świadczącym podstawowa opiekę zdrowotną [C]</v>
          </cell>
        </row>
        <row r="144">
          <cell r="M144"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5">
          <cell r="M145"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6">
          <cell r="M146"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7">
          <cell r="M147" t="str">
            <v>Narzędzie 25 Działania na rzecz rozwoju dialogu społecznego oraz idei społecznej odpowiedzialności instytucji systemu ochrony zdrowia, poprzez m. in. wsparcie współpracy administracji systemu ochrony zdrowia z organizacjami pacjenckimi [C]</v>
          </cell>
        </row>
        <row r="148">
          <cell r="M148" t="str">
            <v>Narzędzie 26 Upowszechnienie wymiany elektronicznej dokumentacji medycznej [C i R]</v>
          </cell>
        </row>
        <row r="149">
          <cell r="M149" t="str">
            <v>Narzędzie 27 Upowszechnienie wymiany telemedycyny [C i R]</v>
          </cell>
        </row>
        <row r="150">
          <cell r="M150" t="str">
            <v>Narzędzie 28 Upowszechnienie wykorzystania systemów rejestrowych i systemów klasyfikacji medycznych [C]</v>
          </cell>
        </row>
        <row r="151">
          <cell r="M151" t="str">
            <v>Narzędzie 29 Udostępnianie informatycznych narzędzi wsparcia efektywnego zarządzania ochrony zdrowia [C]</v>
          </cell>
        </row>
        <row r="152">
          <cell r="M152" t="str">
            <v>Narzędzie 30 Poprawa kompetencji cyfrowych świadczeniodawców i świadczeniobiorców [C]</v>
          </cell>
        </row>
        <row r="153">
          <cell r="M153" t="str">
            <v>Narzędzie 31 Wsparcie rozwoju prac B+R+I w obszarze zdrowia {C i R]</v>
          </cell>
        </row>
        <row r="154">
          <cell r="M154" t="str">
            <v>Narzędzie 32 Realizacja programów rozwojowych dla uczelni medycznych uczestniczących w procesie praktycznego kształcenia studentów, w tym tworzenie centrów symulacji medycznej [C]</v>
          </cell>
        </row>
        <row r="155">
          <cell r="M155" t="str">
            <v>Narzędzie 33 Realizacja programów rozwojowych dla uczelni medycznych uczestniczących w procesie kształcenia pielęgniarek i położnych ukierunkowanych na zwiększenie liczby absolwentów ww. kierunków [C]</v>
          </cell>
        </row>
        <row r="156">
          <cell r="M156" t="str">
            <v>Narzędzie 34 Kształcenie specjalizacyjne lekarzy w dziedzinach istotnych z punktu widzenia potrzeb epidemiologiczno-demograficznych kraju [C]</v>
          </cell>
        </row>
        <row r="157">
          <cell r="M157"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8">
          <cell r="M158" t="str">
            <v>Narzędzie 36 Kształcenie podyplomowe pielęgniarek i położnych w obszarach związanych z potrzebami epidemiologiczno-demograficznymi [C]</v>
          </cell>
        </row>
        <row r="159">
          <cell r="M159"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konkurs"/>
      <sheetName val="Planowane działania"/>
      <sheetName val="ZAŁ. 1"/>
    </sheetNames>
    <sheetDataSet>
      <sheetData sheetId="0">
        <row r="93">
          <cell r="K93" t="str">
            <v>Program Operacyjny Wiedza, Edukacja, Rozwój</v>
          </cell>
          <cell r="N93" t="str">
            <v>PI 2c Wzmocnienie zastosowań TIK dla e-administracji, e-uczenia się, e-włączenia społecznego, e-kultury i e-zdrowia</v>
          </cell>
        </row>
        <row r="94">
          <cell r="K94" t="str">
            <v>Program Operacyjny Infrastruktura i Środowisko na lata 2014 - 2020</v>
          </cell>
          <cell r="N94" t="str">
            <v>PI 8vi Aktywne i zdrowe starzenie się</v>
          </cell>
        </row>
        <row r="95">
          <cell r="K95" t="str">
            <v>Regionalny Program Operacyjny Województwa Dolnośląskiego na lata 2014 - 2020</v>
          </cell>
          <cell r="N95"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96">
          <cell r="K96" t="str">
            <v>Regionalny Program Operacyjny Województwa Kujawsko-Pomorskiego na lata 2014 - 2020</v>
          </cell>
          <cell r="N96" t="str">
            <v>PI 9iv Ułatwianie dostępu do przystępnych cenowo, trwałych oraz wysokiej jakości usług, w tym opieki zdrowotnej i usług socjalnych świadczonych w interesie ogólnym</v>
          </cell>
        </row>
        <row r="97">
          <cell r="K97" t="str">
            <v>Regionalny Program Operacyjny Województwa Lubelskiego na lata 2014 - 2020</v>
          </cell>
          <cell r="N97" t="str">
            <v>PI 10ii Poprawa jakości, skuteczności i dostępności szkolnictw wyższego oraz kształcenia na poziomie równoważnym w celu zwiększenia udziału i poziomu osiągnięć, zwłaszcza w przypadku grup w niekorzystnej sytuacji</v>
          </cell>
        </row>
        <row r="98">
          <cell r="K98" t="str">
            <v>Regionalny Program Operacyjny Województwa Lubuskiego na lata 2014 - 2020</v>
          </cell>
          <cell r="N98"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99">
          <cell r="K99" t="str">
            <v>Regionalny Program Operacyjny Województwa Łódzkiego na lata 2014 - 2020</v>
          </cell>
        </row>
        <row r="100">
          <cell r="K100" t="str">
            <v>Regionalny Program Operacyjny Województwa Małopolskiego na lata 2014 - 2020</v>
          </cell>
          <cell r="N100" t="str">
            <v>PI 2c</v>
          </cell>
        </row>
        <row r="101">
          <cell r="K101" t="str">
            <v>Regionalny Program Operacyjny Województwa Mazowieckiego na lata 2014 - 2020</v>
          </cell>
          <cell r="N101" t="str">
            <v>PI 8vi</v>
          </cell>
        </row>
        <row r="102">
          <cell r="K102" t="str">
            <v>Regionalny Program Operacyjny Województwa Opolskiego na lata 2014 - 2020</v>
          </cell>
          <cell r="N102" t="str">
            <v>PI 9a</v>
          </cell>
        </row>
        <row r="103">
          <cell r="K103" t="str">
            <v>Regionalny Program Operacyjny Województwa Podkarpackiego na lata 2014 - 2020</v>
          </cell>
          <cell r="N103" t="str">
            <v>PI 9iv</v>
          </cell>
        </row>
        <row r="104">
          <cell r="K104" t="str">
            <v>Regionalny Program Operacyjny Województwa Podlaskiego na lata 2014 - 2020</v>
          </cell>
          <cell r="N104" t="str">
            <v>PI 10ii</v>
          </cell>
        </row>
        <row r="105">
          <cell r="K105" t="str">
            <v>Regionalny Program Operacyjny Województwa Pomorskiego na lata 2014 - 2020</v>
          </cell>
          <cell r="N105" t="str">
            <v>PI 10iii</v>
          </cell>
        </row>
        <row r="106">
          <cell r="K106" t="str">
            <v>Regionalny Program Operacyjny Województwa Śląskiego na lata 2014 - 2020</v>
          </cell>
        </row>
        <row r="107">
          <cell r="K107" t="str">
            <v>Regionalny Program Operacyjny Województwa Świętokrzyskiego na lata 2014 - 2020</v>
          </cell>
        </row>
        <row r="108">
          <cell r="K108" t="str">
            <v>Regionalny Program Operacyjny Województwa Warmińsko-Mazurskiego na lata 2014 - 2020</v>
          </cell>
        </row>
        <row r="109">
          <cell r="K109" t="str">
            <v>Regionalny Program Operacyjny Województwa Wielkopolskiego na lata 2014 - 2020</v>
          </cell>
        </row>
        <row r="110">
          <cell r="K110" t="str">
            <v>Regionalny Program Operacyjny Województwa Zachodniopomorskiego na lata 2014 - 2020</v>
          </cell>
        </row>
        <row r="113">
          <cell r="K113" t="str">
            <v>CT2 Zwiększenie dostępności, stopnia wykorzystania i jakości technologii informacyjno-komunikacyjnych</v>
          </cell>
        </row>
        <row r="114">
          <cell r="K114" t="str">
            <v>CT8 Promowanie trwałego i wysokiej jakości zatrudnienia oraz wsparcie mobilności pracowników</v>
          </cell>
        </row>
        <row r="115">
          <cell r="K115" t="str">
            <v>CT9 Promowanie włączenia społecznego, walka z ubóstwem i wszelką dyskryminacją</v>
          </cell>
        </row>
        <row r="116">
          <cell r="K116" t="str">
            <v>CT 10 Inwestowanie w kształcenie, szkolenie oraz szkolenie zawodowe na rzecz zdobywania umiejętności i uczenia się przez całe życie</v>
          </cell>
        </row>
        <row r="118">
          <cell r="K118" t="str">
            <v>Narzędzie 1</v>
          </cell>
          <cell r="M118"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19">
          <cell r="K119" t="str">
            <v>Narzędzie 2</v>
          </cell>
          <cell r="M119" t="str">
            <v>Narzędzie 2 Wdrożenie projektów profilaktycznych dotyczących chorób będących istotnym problemem zdrowotnym regionu [R]</v>
          </cell>
        </row>
        <row r="120">
          <cell r="K120" t="str">
            <v>Narzędzie 3</v>
          </cell>
          <cell r="M120" t="str">
            <v>Narzędzie 3 Wdrożenie programów rehabilitacji medycznej ułatwiających powroty do pracy [R]</v>
          </cell>
        </row>
        <row r="121">
          <cell r="K121" t="str">
            <v>Narzędzie 4</v>
          </cell>
          <cell r="M121" t="str">
            <v>Narzędzie 4 Wdrożenie programów ukierunkowanych na eliminowanie zdrowotnych czynników ryzyka w miejscu pracy [R]</v>
          </cell>
        </row>
        <row r="122">
          <cell r="K122" t="str">
            <v>Narzędzie 5</v>
          </cell>
          <cell r="M122" t="str">
            <v>Narzędzie 5 Rozwój profilaktyki nowotworowej w kierunku wykrywania raka jelita grubego, szyjki macicy i raka piersi [R]</v>
          </cell>
        </row>
        <row r="123">
          <cell r="K123" t="str">
            <v>Narzędzie 6</v>
          </cell>
          <cell r="M123" t="str">
            <v>Narzędzie 6 Utworzenie nowych SOR powstałych od podstaw lub na bazie istniejących izb przyjęć ze szczególnym uwzględnieniem stanowisk wstępnej intensywnej terapii (roboty budowlane, doposażenie) [C]</v>
          </cell>
        </row>
        <row r="124">
          <cell r="K124" t="str">
            <v>Narzędzie 7</v>
          </cell>
          <cell r="M124" t="str">
            <v>Narzędzie 7 Wsparcie istniejących SOR, ze szczególnym uwzględnieniem stanowisk wstępnej intensywnej terapii (roboty budowlane, doposażenie) [C]</v>
          </cell>
        </row>
        <row r="125">
          <cell r="K125" t="str">
            <v>Narzędzie 8</v>
          </cell>
          <cell r="M125" t="str">
            <v>Narzędzie 8 Modernizacja istniejących CU (roboty budowalne, doposażenie) [C]</v>
          </cell>
        </row>
        <row r="126">
          <cell r="K126" t="str">
            <v>Narzędzie 9</v>
          </cell>
          <cell r="M126" t="str">
            <v>Narzędzie 9 Utworzenie nowych CU (roboty budowlane, doposażenie) [C]</v>
          </cell>
        </row>
        <row r="127">
          <cell r="K127" t="str">
            <v>Narzędzie 10</v>
          </cell>
          <cell r="M127"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28">
          <cell r="K128" t="str">
            <v>Narzędzie 11</v>
          </cell>
          <cell r="M128" t="str">
            <v>Narzędzie 11 Wsparcie baz Lotniczego Pogotowia Ratunkowego (roboty budowlane, doposażenie oraz wyposażenie śmigłowców ratowniczych w sprzęt umożliwiający loty w trudnych warunkach atmosferycznych i w nocy) [C]</v>
          </cell>
        </row>
        <row r="129">
          <cell r="K129" t="str">
            <v>Narzędzie 12</v>
          </cell>
          <cell r="M129"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0">
          <cell r="K130" t="str">
            <v>Narzędzie 13</v>
          </cell>
          <cell r="M130" t="str">
            <v>Narzędzie 13 Wsparcie regionalnych podmiotów leczniczych udzielających świadczeń zdrowotnych na rzecz osób dorosłych, dedykowanych chorobom, które są istotną przyczyną dezaktywizacji zawodowej (roboty budowalne, doposażenie) [R]</v>
          </cell>
        </row>
        <row r="131">
          <cell r="K131" t="str">
            <v>Narzędzie 14</v>
          </cell>
          <cell r="M131"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2">
          <cell r="K132" t="str">
            <v>Narzędzie 15</v>
          </cell>
          <cell r="M132"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3">
          <cell r="K133" t="str">
            <v>Narzędzie 16</v>
          </cell>
          <cell r="M133"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4">
          <cell r="K134" t="str">
            <v>Narzędzie 17</v>
          </cell>
          <cell r="M134" t="str">
            <v>Narzędzie 17 Wsparcie podmiotów leczniczych udzielających świadczeń zdrowotnych w zakresie geriatrii, opieki długoterminowej oraz opieki paliatywnej i hospicyjnej (roboty budowlane, doposażenie) [R]</v>
          </cell>
        </row>
        <row r="135">
          <cell r="K135" t="str">
            <v>Narzędzie 18</v>
          </cell>
          <cell r="M135" t="str">
            <v>Narzędzie 18 Wsparcie deinstytucjonalizacji opieki nad osobami zależnymi, w szczególności poprzez rozwój alternatywnych form opieki nad osobami niesamodzielnymi ( w tym osobami starszymi) [C oraz R]</v>
          </cell>
        </row>
        <row r="136">
          <cell r="K136" t="str">
            <v>Narzędzie 19</v>
          </cell>
          <cell r="M136" t="str">
            <v>Narzędzie 19 Wdrożenie programów wczesnego wykrywania wad rozwojowych i rehabilitacji dzieci zagrożonych niepełnosprawnością i niepełnosprawnych [R]</v>
          </cell>
        </row>
        <row r="137">
          <cell r="K137" t="str">
            <v>Narzędzie 20</v>
          </cell>
          <cell r="M137" t="str">
            <v>Narzędzie 20 Działania projakościowe dedykowane podmiotom leczniczym, które świadczą szpitalne usługi medyczne [C]</v>
          </cell>
        </row>
        <row r="138">
          <cell r="K138" t="str">
            <v>Narzędzie 21</v>
          </cell>
          <cell r="M138" t="str">
            <v>Narzędzie 21 Działania projakościowe dedykowane podmiotom świadczącym podstawowa opiekę zdrowotną [C]</v>
          </cell>
        </row>
        <row r="139">
          <cell r="K139" t="str">
            <v>Narzędzie 22</v>
          </cell>
          <cell r="M139"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0">
          <cell r="K140" t="str">
            <v>Narzędzie 23</v>
          </cell>
          <cell r="M140"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1">
          <cell r="K141" t="str">
            <v>Narzędzie 24</v>
          </cell>
          <cell r="M141"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2">
          <cell r="K142" t="str">
            <v>Narzędzie 25</v>
          </cell>
          <cell r="M142" t="str">
            <v>Narzędzie 25 Działania na rzecz rozwoju dialogu społecznego oraz idei społecznej odpowiedzialności instytucji systemu ochrony zdrowia, poprzez m. in. wsparcie współpracy administracji systemu ochrony zdrowia z organizacjami pacjenckimi [C]</v>
          </cell>
        </row>
        <row r="143">
          <cell r="K143" t="str">
            <v>Narzędzie 26</v>
          </cell>
          <cell r="M143" t="str">
            <v>Narzędzie 26 Upowszechnienie wymiany elektronicznej dokumentacji medycznej [C i R]</v>
          </cell>
        </row>
        <row r="144">
          <cell r="K144" t="str">
            <v>Narzędzie 27</v>
          </cell>
          <cell r="M144" t="str">
            <v>Narzędzie 27 Upowszechnienie wymiany telemedycyny [C i R]</v>
          </cell>
        </row>
        <row r="145">
          <cell r="K145" t="str">
            <v>Narzędzie 28</v>
          </cell>
          <cell r="M145" t="str">
            <v>Narzędzie 28 Upowszechnienie wykorzystania systemów rejestrowych i systemów klasyfikacji medycznych [C]</v>
          </cell>
        </row>
        <row r="146">
          <cell r="K146" t="str">
            <v>Narzędzie 29</v>
          </cell>
          <cell r="M146" t="str">
            <v>Narzędzie 29 Udostępnianie informatycznych narzędzi wsparcia efektywnego zarządzania ochrony zdrowia [C]</v>
          </cell>
        </row>
        <row r="147">
          <cell r="K147" t="str">
            <v>Narzędzie 30</v>
          </cell>
          <cell r="M147" t="str">
            <v>Narzędzie 30 Poprawa kompetencji cyfrowych świadczeniodawców i świadczeniobiorców [C]</v>
          </cell>
        </row>
        <row r="148">
          <cell r="K148" t="str">
            <v>Narzędzie 31</v>
          </cell>
          <cell r="M148" t="str">
            <v>Narzędzie 31 Wsparcie rozwoju prac B+R+I w obszarze zdrowia {C i R]</v>
          </cell>
        </row>
        <row r="149">
          <cell r="K149" t="str">
            <v>Narzędzie 32</v>
          </cell>
          <cell r="M149" t="str">
            <v>Narzędzie 32 Realizacja programów rozwojowych dla uczelni medycznych uczestniczących w procesie praktycznego kształcenia studentów, w tym tworzenie centrów symulacji medycznej [C]</v>
          </cell>
        </row>
        <row r="150">
          <cell r="K150" t="str">
            <v>Narzędzie 33</v>
          </cell>
          <cell r="M150" t="str">
            <v>Narzędzie 33 Realizacja programów rozwojowych dla uczelni medycznych uczestniczących w procesie kształcenia pielęgniarek i położnych ukierunkowanych na zwiększenie liczby absolwentów ww. kierunków [C]</v>
          </cell>
        </row>
        <row r="151">
          <cell r="K151" t="str">
            <v>Narzędzie 34</v>
          </cell>
          <cell r="M151" t="str">
            <v>Narzędzie 34 Kształcenie specjalizacyjne lekarzy w dziedzinach istotnych z punktu widzenia potrzeb epidemiologiczno-demograficznych kraju [C]</v>
          </cell>
        </row>
        <row r="152">
          <cell r="K152" t="str">
            <v>Narzędzie 35</v>
          </cell>
          <cell r="M152"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3">
          <cell r="K153" t="str">
            <v>Narzędzie 36</v>
          </cell>
          <cell r="M153" t="str">
            <v>Narzędzie 36 Kształcenie podyplomowe pielęgniarek i położnych w obszarach związanych z potrzebami epidemiologiczno-demograficznymi [C]</v>
          </cell>
        </row>
        <row r="154">
          <cell r="K154" t="str">
            <v>Narzędzie 37</v>
          </cell>
          <cell r="M154" t="str">
            <v>Narzędzie 37 Doskonalenie zawodowe pracowników innych zawodów istotnych z punktu widzenia funkcjonowania systemu ochrony zdrowia w obszarach istotnych dla zaspokojenia potrzeb epidemiologiczno-demograficznych [C]</v>
          </cell>
        </row>
      </sheetData>
      <sheetData sheetId="1">
        <row r="55">
          <cell r="M55" t="str">
            <v>dolnośląskie</v>
          </cell>
        </row>
      </sheetData>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RPOWSL.8.K.1"/>
      <sheetName val="RPOWSL.8.K.2"/>
      <sheetName val="RPOWSL.8.K.3"/>
      <sheetName val="RPOWSL.9.K.1"/>
      <sheetName val="RPOWSL.9.K.2"/>
      <sheetName val="RPOWSL.9.K.3"/>
      <sheetName val="Kryteria RPOWSL.8.K.1"/>
      <sheetName val="Kryteria RPOWSL.8.K.2"/>
      <sheetName val="Kryteria RPOWSL.8.K.3"/>
      <sheetName val="Kryteria  RPOWSL.9.K.1"/>
      <sheetName val="Kryteria  RPOWSL.9.K.2"/>
      <sheetName val="Kryteria  RPOWSL.9.K.3"/>
      <sheetName val="Kryteria "/>
      <sheetName val="RPZ"/>
      <sheetName val="Projekt pozakonkursowy"/>
      <sheetName val="Planowane działania"/>
      <sheetName val="ZAŁ. 1"/>
    </sheetNames>
    <sheetDataSet>
      <sheetData sheetId="0">
        <row r="99">
          <cell r="N99" t="str">
            <v>PI 2c Wzmocnienie zastosowań TIK dla e-administracji, e-uczenia się, e-włączenia społecznego, e-kultury i e-zdrowia</v>
          </cell>
        </row>
        <row r="100">
          <cell r="N100" t="str">
            <v>PI 8vi Aktywne i zdrowe starzenie się</v>
          </cell>
        </row>
        <row r="101">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N102" t="str">
            <v>PI 9iv Ułatwianie dostępu do przystępnych cenowo, trwałych oraz wysokiej jakości usług, w tym opieki zdrowotnej i usług socjalnych świadczonych w interesie ogólnym</v>
          </cell>
        </row>
        <row r="103">
          <cell r="N103" t="str">
            <v>PI 10ii Poprawa jakości, skuteczności i dostępności szkolnictw wyższego oraz kształcenia na poziomie równoważnym w celu zwiększenia udziału i poziomu osiągnięć, zwłaszcza w przypadku grup w niekorzystnej sytuacji</v>
          </cell>
        </row>
        <row r="104">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24">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M125" t="str">
            <v>Narzędzie 2 Wdrożenie projektów profilaktycznych dotyczących chorób będących istotnym problemem zdrowotnym regionu [R]</v>
          </cell>
        </row>
        <row r="126">
          <cell r="M126" t="str">
            <v>Narzędzie 3 Wdrożenie programów rehabilitacji medycznej ułatwiających powroty do pracy [R]</v>
          </cell>
        </row>
        <row r="127">
          <cell r="M127" t="str">
            <v>Narzędzie 4 Wdrożenie programów ukierunkowanych na eliminowanie zdrowotnych czynników ryzyka w miejscu pracy [R]</v>
          </cell>
        </row>
        <row r="128">
          <cell r="M128" t="str">
            <v>Narzędzie 5 Rozwój profilaktyki nowotworowej w kierunku wykrywania raka jelita grubego, szyjki macicy i raka piersi [R]</v>
          </cell>
        </row>
        <row r="129">
          <cell r="M129" t="str">
            <v>Narzędzie 6 Utworzenie nowych SOR powstałych od podstaw lub na bazie istniejących izb przyjęć ze szczególnym uwzględnieniem stanowisk wstępnej intensywnej terapii (roboty budowlane, doposażenie) [C]</v>
          </cell>
        </row>
        <row r="130">
          <cell r="M130" t="str">
            <v>Narzędzie 7 Wsparcie istniejących SOR, ze szczególnym uwzględnieniem stanowisk wstępnej intensywnej terapii (roboty budowlane, doposażenie) [C]</v>
          </cell>
        </row>
        <row r="131">
          <cell r="M131" t="str">
            <v>Narzędzie 8 Modernizacja istniejących CU (roboty budowalne, doposażenie) [C]</v>
          </cell>
        </row>
        <row r="132">
          <cell r="M132" t="str">
            <v>Narzędzie 9 Utworzenie nowych CU (roboty budowlane, doposażenie) [C]</v>
          </cell>
        </row>
        <row r="133">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M134" t="str">
            <v>Narzędzie 11 Wsparcie baz Lotniczego Pogotowia Ratunkowego (roboty budowlane, doposażenie oraz wyposażenie śmigłowców ratowniczych w sprzęt umożliwiający loty w trudnych warunkach atmosferycznych i w nocy) [C]</v>
          </cell>
        </row>
        <row r="135">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M136" t="str">
            <v>Narzędzie 13 Wsparcie regionalnych podmiotów leczniczych udzielających świadczeń zdrowotnych na rzecz osób dorosłych, dedykowanych chorobom, które są istotną przyczyną dezaktywizacji zawodowej (roboty budowalne, doposażenie) [R]</v>
          </cell>
        </row>
        <row r="137">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M140" t="str">
            <v>Narzędzie 17 Wsparcie podmiotów leczniczych udzielających świadczeń zdrowotnych w zakresie geriatrii, opieki długoterminowej oraz opieki paliatywnej i hospicyjnej (roboty budowlane, doposażenie) [R]</v>
          </cell>
        </row>
        <row r="141">
          <cell r="M141" t="str">
            <v>Narzędzie 18 Wsparcie deinstytucjonalizacji opieki nad osobami zależnymi, w szczególności poprzez rozwój alternatywnych form opieki nad osobami niesamodzielnymi ( w tym osobami starszymi) [C oraz R]</v>
          </cell>
        </row>
        <row r="142">
          <cell r="M142" t="str">
            <v>Narzędzie 19 Wdrożenie programów wczesnego wykrywania wad rozwojowych i rehabilitacji dzieci zagrożonych niepełnosprawnością i niepełnosprawnych [R]</v>
          </cell>
        </row>
        <row r="143">
          <cell r="M143" t="str">
            <v>Narzędzie 20 Działania projakościowe dedykowane podmiotom leczniczym, które świadczą szpitalne usługi medyczne [C]</v>
          </cell>
        </row>
        <row r="144">
          <cell r="M144" t="str">
            <v>Narzędzie 21 Działania projakościowe dedykowane podmiotom świadczącym podstawowa opiekę zdrowotną [C]</v>
          </cell>
        </row>
        <row r="145">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M149" t="str">
            <v>Narzędzie 26 Upowszechnienie wymiany elektronicznej dokumentacji medycznej [C i R]</v>
          </cell>
        </row>
        <row r="150">
          <cell r="M150" t="str">
            <v>Narzędzie 27 Upowszechnienie wymiany telemedycyny [C i R]</v>
          </cell>
        </row>
        <row r="151">
          <cell r="M151" t="str">
            <v>Narzędzie 28 Upowszechnienie wykorzystania systemów rejestrowych i systemów klasyfikacji medycznych [C]</v>
          </cell>
        </row>
        <row r="152">
          <cell r="M152" t="str">
            <v>Narzędzie 29 Udostępnianie informatycznych narzędzi wsparcia efektywnego zarządzania ochrony zdrowia [C]</v>
          </cell>
        </row>
        <row r="153">
          <cell r="M153" t="str">
            <v>Narzędzie 30 Poprawa kompetencji cyfrowych świadczeniodawców i świadczeniobiorców [C]</v>
          </cell>
        </row>
        <row r="154">
          <cell r="M154" t="str">
            <v>Narzędzie 31 Wsparcie rozwoju prac B+R+I w obszarze zdrowia {C i R]</v>
          </cell>
        </row>
        <row r="155">
          <cell r="M155" t="str">
            <v>Narzędzie 32 Realizacja programów rozwojowych dla uczelni medycznych uczestniczących w procesie praktycznego kształcenia studentów, w tym tworzenie centrów symulacji medycznej [C]</v>
          </cell>
        </row>
        <row r="156">
          <cell r="M156" t="str">
            <v>Narzędzie 33 Realizacja programów rozwojowych dla uczelni medycznych uczestniczących w procesie kształcenia pielęgniarek i położnych ukierunkowanych na zwiększenie liczby absolwentów ww. kierunków [C]</v>
          </cell>
        </row>
        <row r="157">
          <cell r="M157" t="str">
            <v>Narzędzie 34 Kształcenie specjalizacyjne lekarzy w dziedzinach istotnych z punktu widzenia potrzeb epidemiologiczno-demograficznych kraju [C]</v>
          </cell>
        </row>
        <row r="158">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M159" t="str">
            <v>Narzędzie 36 Kształcenie podyplomowe pielęgniarek i położnych w obszarach związanych z potrzebami epidemiologiczno-demograficznymi [C]</v>
          </cell>
        </row>
        <row r="160">
          <cell r="M160"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RPOWSL.2.P.1"/>
      <sheetName val="kryteria - pozakonkursowy"/>
      <sheetName val="Planowane działania"/>
      <sheetName val="ZAŁ. 1"/>
      <sheetName val="ZAŁ. 2"/>
    </sheetNames>
    <sheetDataSet>
      <sheetData sheetId="0">
        <row r="93">
          <cell r="K93" t="str">
            <v>Program Operacyjny Wiedza, Edukacja, Rozwój</v>
          </cell>
        </row>
        <row r="94">
          <cell r="K94" t="str">
            <v>Program Operacyjny Infrastruktura i Środowisko na lata 2014 - 2020</v>
          </cell>
        </row>
        <row r="95">
          <cell r="K95" t="str">
            <v>Regionalny Program Operacyjny Województwa Dolnośląskiego na lata 2014 - 2020</v>
          </cell>
        </row>
        <row r="96">
          <cell r="K96" t="str">
            <v>Regionalny Program Operacyjny Województwa Kujawsko-Pomorskiego na lata 2014 - 2020</v>
          </cell>
        </row>
        <row r="97">
          <cell r="K97" t="str">
            <v>Regionalny Program Operacyjny Województwa Lubelskiego na lata 2014 - 2020</v>
          </cell>
        </row>
        <row r="98">
          <cell r="K98" t="str">
            <v>Regionalny Program Operacyjny Województwa Lubuskiego na lata 2014 - 2020</v>
          </cell>
        </row>
        <row r="99">
          <cell r="K99" t="str">
            <v>Regionalny Program Operacyjny Województwa Łódzkiego na lata 2014 - 2020</v>
          </cell>
        </row>
        <row r="100">
          <cell r="K100" t="str">
            <v>Regionalny Program Operacyjny Województwa Małopolskiego na lata 2014 - 2020</v>
          </cell>
          <cell r="N100" t="str">
            <v>PI 2c</v>
          </cell>
        </row>
        <row r="101">
          <cell r="K101" t="str">
            <v>Regionalny Program Operacyjny Województwa Mazowieckiego na lata 2014 - 2020</v>
          </cell>
          <cell r="N101" t="str">
            <v>PI 8vi</v>
          </cell>
        </row>
        <row r="102">
          <cell r="K102" t="str">
            <v>Regionalny Program Operacyjny Województwa Opolskiego na lata 2014 - 2020</v>
          </cell>
          <cell r="N102" t="str">
            <v>PI 9a</v>
          </cell>
        </row>
        <row r="103">
          <cell r="K103" t="str">
            <v>Regionalny Program Operacyjny Województwa Podkarpackiego na lata 2014 - 2020</v>
          </cell>
          <cell r="N103" t="str">
            <v>PI 9iv</v>
          </cell>
        </row>
        <row r="104">
          <cell r="K104" t="str">
            <v>Regionalny Program Operacyjny Województwa Podlaskiego na lata 2014 - 2020</v>
          </cell>
          <cell r="N104" t="str">
            <v>PI 10ii</v>
          </cell>
        </row>
        <row r="105">
          <cell r="K105" t="str">
            <v>Regionalny Program Operacyjny Województwa Pomorskiego na lata 2014 - 2020</v>
          </cell>
          <cell r="N105" t="str">
            <v>PI 10iii</v>
          </cell>
        </row>
        <row r="106">
          <cell r="K106" t="str">
            <v>Regionalny Program Operacyjny Województwa Śląskiego na lata 2014 - 2020</v>
          </cell>
        </row>
        <row r="107">
          <cell r="K107" t="str">
            <v>Regionalny Program Operacyjny Województwa Świętokrzyskiego na lata 2014 - 2020</v>
          </cell>
        </row>
        <row r="108">
          <cell r="K108" t="str">
            <v>Regionalny Program Operacyjny Województwa Warmińsko-Mazurskiego na lata 2014 - 2020</v>
          </cell>
        </row>
        <row r="109">
          <cell r="K109" t="str">
            <v>Regionalny Program Operacyjny Województwa Wielkopolskiego na lata 2014 - 2020</v>
          </cell>
        </row>
        <row r="110">
          <cell r="K110" t="str">
            <v>Regionalny Program Operacyjny Województwa Zachodniopomorskiego na lata 2014 - 2020</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refreshError="1"/>
      <sheetData sheetId="2" refreshError="1"/>
      <sheetData sheetId="3" refreshError="1"/>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AD467"/>
  <sheetViews>
    <sheetView tabSelected="1" view="pageBreakPreview" topLeftCell="A11" zoomScale="90" zoomScaleNormal="100" zoomScaleSheetLayoutView="90" workbookViewId="0">
      <selection activeCell="L17" sqref="L17"/>
    </sheetView>
  </sheetViews>
  <sheetFormatPr defaultColWidth="9.140625" defaultRowHeight="12.75"/>
  <cols>
    <col min="1" max="1" width="12.85546875" style="1" customWidth="1"/>
    <col min="2" max="3" width="8.42578125" style="1" customWidth="1"/>
    <col min="4" max="5" width="11.85546875" style="1" customWidth="1"/>
    <col min="6" max="6" width="36.28515625" style="1" customWidth="1"/>
    <col min="7" max="7" width="16.140625" style="1" bestFit="1" customWidth="1"/>
    <col min="8" max="8" width="19.28515625" style="1" customWidth="1"/>
    <col min="9" max="9" width="9.5703125" style="1" customWidth="1"/>
    <col min="10" max="10" width="9.140625" style="1"/>
    <col min="11" max="11" width="9.140625" style="1" customWidth="1"/>
    <col min="12" max="12" width="50.140625" style="1" customWidth="1"/>
    <col min="13" max="15" width="9.140625" style="1" customWidth="1"/>
    <col min="16" max="29" width="9.140625" style="1"/>
    <col min="30" max="31" width="0" style="1" hidden="1" customWidth="1"/>
    <col min="32" max="16384" width="9.140625" style="1"/>
  </cols>
  <sheetData>
    <row r="1" spans="1:30" ht="45" customHeight="1">
      <c r="A1" s="274" t="s">
        <v>1122</v>
      </c>
      <c r="B1" s="275"/>
      <c r="C1" s="275"/>
      <c r="D1" s="275"/>
      <c r="E1" s="275"/>
      <c r="F1" s="275"/>
      <c r="G1" s="275"/>
      <c r="H1" s="275"/>
      <c r="I1" s="275"/>
      <c r="J1" s="276"/>
    </row>
    <row r="2" spans="1:30" ht="30" customHeight="1" thickBot="1">
      <c r="A2" s="268" t="s">
        <v>177</v>
      </c>
      <c r="B2" s="269"/>
      <c r="C2" s="269"/>
      <c r="D2" s="269"/>
      <c r="E2" s="270"/>
      <c r="F2" s="271" t="s">
        <v>1268</v>
      </c>
      <c r="G2" s="272"/>
      <c r="H2" s="272"/>
      <c r="I2" s="272"/>
      <c r="J2" s="273"/>
    </row>
    <row r="3" spans="1:30" ht="15" customHeight="1" thickBot="1">
      <c r="A3" s="285"/>
      <c r="B3" s="285"/>
      <c r="C3" s="285"/>
      <c r="D3" s="285"/>
      <c r="E3" s="285"/>
      <c r="F3" s="285"/>
      <c r="G3" s="285"/>
      <c r="H3" s="285"/>
      <c r="I3" s="285"/>
      <c r="J3" s="285"/>
    </row>
    <row r="4" spans="1:30" ht="30" customHeight="1">
      <c r="A4" s="277" t="s">
        <v>4</v>
      </c>
      <c r="B4" s="278"/>
      <c r="C4" s="278"/>
      <c r="D4" s="278"/>
      <c r="E4" s="278"/>
      <c r="F4" s="278"/>
      <c r="G4" s="278"/>
      <c r="H4" s="278"/>
      <c r="I4" s="278"/>
      <c r="J4" s="279"/>
    </row>
    <row r="5" spans="1:30" ht="30" customHeight="1">
      <c r="A5" s="288" t="s">
        <v>176</v>
      </c>
      <c r="B5" s="289"/>
      <c r="C5" s="289"/>
      <c r="D5" s="289"/>
      <c r="E5" s="254" t="s">
        <v>218</v>
      </c>
      <c r="F5" s="290"/>
      <c r="G5" s="290"/>
      <c r="H5" s="290"/>
      <c r="I5" s="290"/>
      <c r="J5" s="291"/>
    </row>
    <row r="6" spans="1:30" ht="45" customHeight="1">
      <c r="A6" s="288" t="s">
        <v>236</v>
      </c>
      <c r="B6" s="289"/>
      <c r="C6" s="289"/>
      <c r="D6" s="289"/>
      <c r="E6" s="254" t="s">
        <v>1269</v>
      </c>
      <c r="F6" s="292"/>
      <c r="G6" s="292"/>
      <c r="H6" s="292"/>
      <c r="I6" s="292"/>
      <c r="J6" s="293"/>
    </row>
    <row r="7" spans="1:30" ht="54.75" customHeight="1" thickBot="1">
      <c r="A7" s="280" t="s">
        <v>33</v>
      </c>
      <c r="B7" s="281"/>
      <c r="C7" s="281"/>
      <c r="D7" s="281"/>
      <c r="E7" s="282" t="s">
        <v>1270</v>
      </c>
      <c r="F7" s="283"/>
      <c r="G7" s="283"/>
      <c r="H7" s="283"/>
      <c r="I7" s="283"/>
      <c r="J7" s="284"/>
    </row>
    <row r="8" spans="1:30" s="6" customFormat="1" ht="15" customHeight="1" thickBot="1">
      <c r="A8" s="297"/>
      <c r="B8" s="297"/>
      <c r="C8" s="297"/>
      <c r="D8" s="297"/>
      <c r="E8" s="297"/>
      <c r="F8" s="297"/>
      <c r="G8" s="297"/>
      <c r="H8" s="297"/>
      <c r="I8" s="297"/>
      <c r="J8" s="297"/>
    </row>
    <row r="9" spans="1:30" s="6" customFormat="1" ht="30" customHeight="1">
      <c r="A9" s="294" t="s">
        <v>35</v>
      </c>
      <c r="B9" s="295"/>
      <c r="C9" s="295"/>
      <c r="D9" s="295"/>
      <c r="E9" s="295"/>
      <c r="F9" s="295"/>
      <c r="G9" s="295"/>
      <c r="H9" s="295"/>
      <c r="I9" s="295"/>
      <c r="J9" s="296"/>
    </row>
    <row r="10" spans="1:30" ht="30" customHeight="1">
      <c r="A10" s="286" t="s">
        <v>34</v>
      </c>
      <c r="B10" s="265" t="s">
        <v>36</v>
      </c>
      <c r="C10" s="265"/>
      <c r="D10" s="261" t="s">
        <v>11</v>
      </c>
      <c r="E10" s="257" t="s">
        <v>37</v>
      </c>
      <c r="F10" s="258"/>
      <c r="G10" s="265" t="s">
        <v>5</v>
      </c>
      <c r="H10" s="265"/>
      <c r="I10" s="265" t="s">
        <v>40</v>
      </c>
      <c r="J10" s="298"/>
    </row>
    <row r="11" spans="1:30" ht="72.75" customHeight="1">
      <c r="A11" s="287"/>
      <c r="B11" s="261"/>
      <c r="C11" s="261"/>
      <c r="D11" s="262"/>
      <c r="E11" s="259"/>
      <c r="F11" s="260"/>
      <c r="G11" s="31" t="s">
        <v>38</v>
      </c>
      <c r="H11" s="31" t="s">
        <v>39</v>
      </c>
      <c r="I11" s="261"/>
      <c r="J11" s="299"/>
    </row>
    <row r="12" spans="1:30" ht="39" customHeight="1">
      <c r="A12" s="171" t="s">
        <v>178</v>
      </c>
      <c r="B12" s="251" t="s">
        <v>1271</v>
      </c>
      <c r="C12" s="251"/>
      <c r="D12" s="170" t="s">
        <v>1272</v>
      </c>
      <c r="E12" s="266" t="s">
        <v>1273</v>
      </c>
      <c r="F12" s="266"/>
      <c r="G12" s="172">
        <v>87533000</v>
      </c>
      <c r="H12" s="172">
        <v>15447000</v>
      </c>
      <c r="I12" s="267" t="s">
        <v>1274</v>
      </c>
      <c r="J12" s="267"/>
      <c r="K12" s="70"/>
      <c r="L12" s="244"/>
      <c r="M12" s="70"/>
      <c r="N12" s="70"/>
      <c r="O12" s="69"/>
      <c r="P12" s="69"/>
      <c r="Q12" s="69"/>
      <c r="R12" s="69"/>
      <c r="S12" s="69"/>
      <c r="T12" s="69"/>
      <c r="AD12" s="73" t="s">
        <v>266</v>
      </c>
    </row>
    <row r="13" spans="1:30" ht="30" customHeight="1">
      <c r="A13" s="171" t="s">
        <v>179</v>
      </c>
      <c r="B13" s="251" t="s">
        <v>1224</v>
      </c>
      <c r="C13" s="251"/>
      <c r="D13" s="171" t="s">
        <v>90</v>
      </c>
      <c r="E13" s="263" t="s">
        <v>1116</v>
      </c>
      <c r="F13" s="264"/>
      <c r="G13" s="173">
        <f>47058820*85%</f>
        <v>39999997</v>
      </c>
      <c r="H13" s="173">
        <f>47058820*15%</f>
        <v>7058823</v>
      </c>
      <c r="I13" s="256">
        <v>42887</v>
      </c>
      <c r="J13" s="256"/>
      <c r="K13" s="69"/>
      <c r="L13" s="244"/>
      <c r="AD13" s="73" t="s">
        <v>266</v>
      </c>
    </row>
    <row r="14" spans="1:30" ht="30" customHeight="1">
      <c r="A14" s="171" t="s">
        <v>181</v>
      </c>
      <c r="B14" s="251" t="s">
        <v>1114</v>
      </c>
      <c r="C14" s="251"/>
      <c r="D14" s="170" t="s">
        <v>103</v>
      </c>
      <c r="E14" s="252" t="s">
        <v>1117</v>
      </c>
      <c r="F14" s="252"/>
      <c r="G14" s="173">
        <f>8831016*85%</f>
        <v>7506363.5999999996</v>
      </c>
      <c r="H14" s="173">
        <f>8831016*15%</f>
        <v>1324652.3999999999</v>
      </c>
      <c r="I14" s="246">
        <v>42795</v>
      </c>
      <c r="J14" s="246"/>
      <c r="K14" s="69"/>
      <c r="L14" s="244"/>
      <c r="AD14" s="73" t="s">
        <v>266</v>
      </c>
    </row>
    <row r="15" spans="1:30" ht="30" customHeight="1">
      <c r="A15" s="171" t="s">
        <v>181</v>
      </c>
      <c r="B15" s="251" t="s">
        <v>1225</v>
      </c>
      <c r="C15" s="251"/>
      <c r="D15" s="171" t="s">
        <v>103</v>
      </c>
      <c r="E15" s="252" t="s">
        <v>1118</v>
      </c>
      <c r="F15" s="252"/>
      <c r="G15" s="173">
        <f>4184071*85%</f>
        <v>3556460.35</v>
      </c>
      <c r="H15" s="173">
        <f>4184071*15%</f>
        <v>627610.65</v>
      </c>
      <c r="I15" s="246">
        <v>42795</v>
      </c>
      <c r="J15" s="246"/>
      <c r="K15" s="69"/>
      <c r="L15" s="244"/>
      <c r="AD15" s="73" t="s">
        <v>266</v>
      </c>
    </row>
    <row r="16" spans="1:30" ht="33" customHeight="1">
      <c r="A16" s="171" t="s">
        <v>181</v>
      </c>
      <c r="B16" s="251" t="s">
        <v>1226</v>
      </c>
      <c r="C16" s="251"/>
      <c r="D16" s="171" t="s">
        <v>103</v>
      </c>
      <c r="E16" s="252" t="s">
        <v>1119</v>
      </c>
      <c r="F16" s="252"/>
      <c r="G16" s="174">
        <f>7100000*85%</f>
        <v>6035000</v>
      </c>
      <c r="H16" s="174">
        <f>7100000*15%</f>
        <v>1065000</v>
      </c>
      <c r="I16" s="246">
        <v>42736</v>
      </c>
      <c r="J16" s="246"/>
      <c r="K16" s="69"/>
      <c r="L16" s="244"/>
      <c r="AD16" s="73" t="s">
        <v>266</v>
      </c>
    </row>
    <row r="17" spans="1:30" ht="233.25" customHeight="1">
      <c r="A17" s="171" t="s">
        <v>181</v>
      </c>
      <c r="B17" s="251" t="s">
        <v>1227</v>
      </c>
      <c r="C17" s="251"/>
      <c r="D17" s="171" t="s">
        <v>104</v>
      </c>
      <c r="E17" s="252" t="s">
        <v>1123</v>
      </c>
      <c r="F17" s="253"/>
      <c r="G17" s="173">
        <v>20000000.199999999</v>
      </c>
      <c r="H17" s="173">
        <v>3529411.8</v>
      </c>
      <c r="I17" s="246">
        <v>42856</v>
      </c>
      <c r="J17" s="246"/>
      <c r="K17" s="69"/>
      <c r="L17" s="244"/>
      <c r="AD17" s="73" t="s">
        <v>266</v>
      </c>
    </row>
    <row r="18" spans="1:30" ht="87.75" customHeight="1">
      <c r="A18" s="171" t="s">
        <v>180</v>
      </c>
      <c r="B18" s="247" t="s">
        <v>1275</v>
      </c>
      <c r="C18" s="248"/>
      <c r="D18" s="170" t="s">
        <v>1276</v>
      </c>
      <c r="E18" s="254" t="s">
        <v>1278</v>
      </c>
      <c r="F18" s="255"/>
      <c r="G18" s="172">
        <v>151814533.38</v>
      </c>
      <c r="H18" s="175">
        <v>26790800.850000001</v>
      </c>
      <c r="I18" s="249" t="s">
        <v>1277</v>
      </c>
      <c r="J18" s="250"/>
      <c r="K18" s="69"/>
      <c r="L18" s="244"/>
      <c r="AD18" s="73" t="s">
        <v>266</v>
      </c>
    </row>
    <row r="19" spans="1:30" ht="28.5">
      <c r="L19" s="244">
        <f t="shared" ref="L19" si="0">G19+H19</f>
        <v>0</v>
      </c>
      <c r="AD19" s="73" t="s">
        <v>266</v>
      </c>
    </row>
    <row r="21" spans="1:30" ht="13.5" thickBot="1"/>
    <row r="22" spans="1:30" ht="15" customHeight="1">
      <c r="E22" s="22"/>
      <c r="F22" s="23"/>
      <c r="G22" s="23"/>
      <c r="H22" s="24"/>
    </row>
    <row r="23" spans="1:30" ht="15" customHeight="1">
      <c r="E23" s="25"/>
      <c r="F23" s="26"/>
      <c r="G23" s="26"/>
      <c r="H23" s="27"/>
    </row>
    <row r="24" spans="1:30" ht="15" customHeight="1">
      <c r="E24" s="25"/>
      <c r="F24" s="26"/>
      <c r="G24" s="26"/>
      <c r="H24" s="27"/>
    </row>
    <row r="25" spans="1:30" ht="15" customHeight="1">
      <c r="E25" s="25"/>
      <c r="F25" s="26"/>
      <c r="G25" s="26"/>
      <c r="H25" s="27"/>
    </row>
    <row r="26" spans="1:30" ht="15" customHeight="1">
      <c r="E26" s="25"/>
      <c r="F26" s="26"/>
      <c r="G26" s="26"/>
      <c r="H26" s="27"/>
    </row>
    <row r="27" spans="1:30" ht="27" customHeight="1" thickBot="1">
      <c r="E27" s="28"/>
      <c r="F27" s="29"/>
      <c r="G27" s="29"/>
      <c r="H27" s="30"/>
    </row>
    <row r="30" spans="1:30" ht="12.75" customHeight="1">
      <c r="E30" s="245" t="s">
        <v>227</v>
      </c>
      <c r="F30" s="245"/>
      <c r="G30" s="245"/>
      <c r="H30" s="245"/>
    </row>
    <row r="31" spans="1:30">
      <c r="E31" s="245"/>
      <c r="F31" s="245"/>
      <c r="G31" s="245"/>
      <c r="H31" s="245"/>
    </row>
    <row r="32" spans="1:30">
      <c r="E32" s="245"/>
      <c r="F32" s="245"/>
      <c r="G32" s="245"/>
      <c r="H32" s="245"/>
    </row>
    <row r="87" spans="7:11">
      <c r="K87" s="17"/>
    </row>
    <row r="88" spans="7:11" hidden="1">
      <c r="K88" s="17"/>
    </row>
    <row r="89" spans="7:11" ht="15" hidden="1">
      <c r="G89" t="s">
        <v>269</v>
      </c>
      <c r="H89" s="74" t="s">
        <v>648</v>
      </c>
      <c r="K89" s="18" t="s">
        <v>223</v>
      </c>
    </row>
    <row r="90" spans="7:11" ht="15" hidden="1">
      <c r="G90" t="s">
        <v>270</v>
      </c>
      <c r="H90" s="74" t="s">
        <v>649</v>
      </c>
      <c r="K90" s="18" t="s">
        <v>224</v>
      </c>
    </row>
    <row r="91" spans="7:11" ht="15" hidden="1">
      <c r="G91" t="s">
        <v>271</v>
      </c>
      <c r="H91" s="74" t="s">
        <v>650</v>
      </c>
      <c r="K91" s="18" t="s">
        <v>225</v>
      </c>
    </row>
    <row r="92" spans="7:11" ht="15" hidden="1">
      <c r="G92" t="s">
        <v>272</v>
      </c>
      <c r="H92" s="74" t="s">
        <v>651</v>
      </c>
      <c r="K92" s="18" t="s">
        <v>226</v>
      </c>
    </row>
    <row r="93" spans="7:11" ht="15" hidden="1">
      <c r="G93" t="s">
        <v>273</v>
      </c>
      <c r="H93" s="74" t="s">
        <v>652</v>
      </c>
      <c r="K93" s="18"/>
    </row>
    <row r="94" spans="7:11" ht="15" hidden="1">
      <c r="G94" t="s">
        <v>274</v>
      </c>
      <c r="H94" s="74" t="s">
        <v>653</v>
      </c>
    </row>
    <row r="95" spans="7:11" ht="15" hidden="1">
      <c r="G95" t="s">
        <v>275</v>
      </c>
      <c r="H95" s="74" t="s">
        <v>654</v>
      </c>
    </row>
    <row r="96" spans="7:11" ht="15" hidden="1">
      <c r="G96" t="s">
        <v>276</v>
      </c>
      <c r="H96" s="74" t="s">
        <v>655</v>
      </c>
    </row>
    <row r="97" spans="7:14" ht="15" hidden="1">
      <c r="G97" t="s">
        <v>277</v>
      </c>
      <c r="H97" s="74" t="s">
        <v>656</v>
      </c>
    </row>
    <row r="98" spans="7:14" ht="15" hidden="1">
      <c r="G98" t="s">
        <v>278</v>
      </c>
      <c r="H98" s="74" t="s">
        <v>657</v>
      </c>
    </row>
    <row r="99" spans="7:14" ht="15" hidden="1">
      <c r="G99" t="s">
        <v>279</v>
      </c>
      <c r="H99" s="74" t="s">
        <v>658</v>
      </c>
      <c r="K99" s="1" t="s">
        <v>205</v>
      </c>
      <c r="N99" s="1" t="s">
        <v>77</v>
      </c>
    </row>
    <row r="100" spans="7:14" ht="15" hidden="1">
      <c r="G100" t="s">
        <v>280</v>
      </c>
      <c r="H100" s="74" t="s">
        <v>659</v>
      </c>
      <c r="K100" s="1" t="s">
        <v>206</v>
      </c>
      <c r="N100" s="1" t="s">
        <v>78</v>
      </c>
    </row>
    <row r="101" spans="7:14" ht="15" hidden="1">
      <c r="G101" t="s">
        <v>281</v>
      </c>
      <c r="H101" s="74" t="s">
        <v>660</v>
      </c>
      <c r="K101" s="1" t="s">
        <v>207</v>
      </c>
      <c r="N101" s="1" t="s">
        <v>184</v>
      </c>
    </row>
    <row r="102" spans="7:14" ht="15" hidden="1">
      <c r="G102" t="s">
        <v>282</v>
      </c>
      <c r="H102" s="74" t="s">
        <v>661</v>
      </c>
      <c r="K102" s="1" t="s">
        <v>208</v>
      </c>
      <c r="N102" s="1" t="s">
        <v>79</v>
      </c>
    </row>
    <row r="103" spans="7:14" ht="15" hidden="1">
      <c r="G103" t="s">
        <v>283</v>
      </c>
      <c r="H103" s="74" t="s">
        <v>662</v>
      </c>
      <c r="K103" s="1" t="s">
        <v>209</v>
      </c>
      <c r="N103" s="1" t="s">
        <v>80</v>
      </c>
    </row>
    <row r="104" spans="7:14" ht="15" hidden="1">
      <c r="G104" t="s">
        <v>284</v>
      </c>
      <c r="H104" s="74" t="s">
        <v>663</v>
      </c>
      <c r="K104" s="1" t="s">
        <v>210</v>
      </c>
      <c r="N104" s="1" t="s">
        <v>81</v>
      </c>
    </row>
    <row r="105" spans="7:14" ht="15" hidden="1">
      <c r="G105" t="s">
        <v>285</v>
      </c>
      <c r="H105" s="74" t="s">
        <v>664</v>
      </c>
      <c r="K105" s="1" t="s">
        <v>211</v>
      </c>
    </row>
    <row r="106" spans="7:14" ht="15" hidden="1">
      <c r="G106" t="s">
        <v>286</v>
      </c>
      <c r="H106" s="74" t="s">
        <v>665</v>
      </c>
      <c r="K106" s="1" t="s">
        <v>212</v>
      </c>
      <c r="N106" s="1" t="s">
        <v>178</v>
      </c>
    </row>
    <row r="107" spans="7:14" ht="15" hidden="1">
      <c r="G107" t="s">
        <v>287</v>
      </c>
      <c r="H107" s="74" t="s">
        <v>666</v>
      </c>
      <c r="K107" s="1" t="s">
        <v>213</v>
      </c>
      <c r="N107" s="1" t="s">
        <v>179</v>
      </c>
    </row>
    <row r="108" spans="7:14" ht="15" hidden="1">
      <c r="G108" t="s">
        <v>288</v>
      </c>
      <c r="H108" s="74" t="s">
        <v>667</v>
      </c>
      <c r="K108" s="1" t="s">
        <v>214</v>
      </c>
      <c r="N108" s="1" t="s">
        <v>180</v>
      </c>
    </row>
    <row r="109" spans="7:14" ht="15" hidden="1">
      <c r="G109" t="s">
        <v>289</v>
      </c>
      <c r="H109" s="74" t="s">
        <v>668</v>
      </c>
      <c r="K109" s="1" t="s">
        <v>215</v>
      </c>
      <c r="N109" s="1" t="s">
        <v>181</v>
      </c>
    </row>
    <row r="110" spans="7:14" ht="15" hidden="1">
      <c r="G110" t="s">
        <v>290</v>
      </c>
      <c r="H110" s="74" t="s">
        <v>669</v>
      </c>
      <c r="K110" s="1" t="s">
        <v>216</v>
      </c>
      <c r="N110" s="1" t="s">
        <v>182</v>
      </c>
    </row>
    <row r="111" spans="7:14" ht="15" hidden="1">
      <c r="G111" t="s">
        <v>291</v>
      </c>
      <c r="H111" s="74" t="s">
        <v>670</v>
      </c>
      <c r="K111" s="1" t="s">
        <v>217</v>
      </c>
      <c r="N111" s="1" t="s">
        <v>183</v>
      </c>
    </row>
    <row r="112" spans="7:14" ht="15" hidden="1">
      <c r="G112" t="s">
        <v>292</v>
      </c>
      <c r="H112" s="74" t="s">
        <v>671</v>
      </c>
      <c r="K112" s="1" t="s">
        <v>218</v>
      </c>
    </row>
    <row r="113" spans="7:13" ht="15" hidden="1">
      <c r="G113" t="s">
        <v>293</v>
      </c>
      <c r="H113" s="74" t="s">
        <v>672</v>
      </c>
      <c r="K113" s="1" t="s">
        <v>219</v>
      </c>
    </row>
    <row r="114" spans="7:13" ht="15" hidden="1">
      <c r="G114" t="s">
        <v>294</v>
      </c>
      <c r="H114" s="74" t="s">
        <v>673</v>
      </c>
      <c r="K114" s="1" t="s">
        <v>220</v>
      </c>
    </row>
    <row r="115" spans="7:13" ht="15" hidden="1">
      <c r="G115" t="s">
        <v>295</v>
      </c>
      <c r="H115" s="74" t="s">
        <v>674</v>
      </c>
      <c r="K115" s="1" t="s">
        <v>221</v>
      </c>
    </row>
    <row r="116" spans="7:13" ht="15" hidden="1">
      <c r="G116" t="s">
        <v>296</v>
      </c>
      <c r="H116" s="74" t="s">
        <v>675</v>
      </c>
      <c r="K116" s="1" t="s">
        <v>222</v>
      </c>
    </row>
    <row r="117" spans="7:13" ht="15" hidden="1">
      <c r="G117" t="s">
        <v>297</v>
      </c>
      <c r="H117" s="74" t="s">
        <v>676</v>
      </c>
    </row>
    <row r="118" spans="7:13" ht="15" hidden="1">
      <c r="G118" t="s">
        <v>298</v>
      </c>
      <c r="H118" s="74" t="s">
        <v>677</v>
      </c>
    </row>
    <row r="119" spans="7:13" ht="15" hidden="1">
      <c r="G119" t="s">
        <v>299</v>
      </c>
      <c r="H119" s="74" t="s">
        <v>678</v>
      </c>
      <c r="K119" s="1" t="s">
        <v>82</v>
      </c>
    </row>
    <row r="120" spans="7:13" ht="15" hidden="1">
      <c r="G120" t="s">
        <v>300</v>
      </c>
      <c r="H120" s="74" t="s">
        <v>679</v>
      </c>
      <c r="K120" s="1" t="s">
        <v>83</v>
      </c>
    </row>
    <row r="121" spans="7:13" ht="15" hidden="1">
      <c r="G121" t="s">
        <v>301</v>
      </c>
      <c r="H121" s="74" t="s">
        <v>680</v>
      </c>
      <c r="K121" s="1" t="s">
        <v>84</v>
      </c>
    </row>
    <row r="122" spans="7:13" ht="15" hidden="1">
      <c r="G122" t="s">
        <v>302</v>
      </c>
      <c r="H122" s="74" t="s">
        <v>681</v>
      </c>
      <c r="K122" s="1" t="s">
        <v>85</v>
      </c>
    </row>
    <row r="123" spans="7:13" ht="15" hidden="1">
      <c r="G123" t="s">
        <v>303</v>
      </c>
      <c r="H123" s="74" t="s">
        <v>682</v>
      </c>
    </row>
    <row r="124" spans="7:13" ht="15" hidden="1">
      <c r="G124" t="s">
        <v>304</v>
      </c>
      <c r="H124" s="74" t="s">
        <v>683</v>
      </c>
      <c r="K124" s="1" t="s">
        <v>86</v>
      </c>
      <c r="M124" s="1" t="s">
        <v>123</v>
      </c>
    </row>
    <row r="125" spans="7:13" ht="15" hidden="1">
      <c r="G125" t="s">
        <v>305</v>
      </c>
      <c r="H125" s="74" t="s">
        <v>684</v>
      </c>
      <c r="K125" s="1" t="s">
        <v>87</v>
      </c>
      <c r="M125" s="1" t="s">
        <v>124</v>
      </c>
    </row>
    <row r="126" spans="7:13" ht="15" hidden="1">
      <c r="G126" t="s">
        <v>306</v>
      </c>
      <c r="H126" s="74" t="s">
        <v>685</v>
      </c>
      <c r="K126" s="1" t="s">
        <v>88</v>
      </c>
      <c r="M126" s="1" t="s">
        <v>125</v>
      </c>
    </row>
    <row r="127" spans="7:13" ht="15" hidden="1">
      <c r="G127" t="s">
        <v>307</v>
      </c>
      <c r="H127" s="74" t="s">
        <v>686</v>
      </c>
      <c r="K127" s="1" t="s">
        <v>89</v>
      </c>
      <c r="M127" s="1" t="s">
        <v>126</v>
      </c>
    </row>
    <row r="128" spans="7:13" ht="15" hidden="1">
      <c r="G128" t="s">
        <v>308</v>
      </c>
      <c r="H128" s="74" t="s">
        <v>687</v>
      </c>
      <c r="K128" s="1" t="s">
        <v>90</v>
      </c>
      <c r="M128" s="1" t="s">
        <v>127</v>
      </c>
    </row>
    <row r="129" spans="7:13" ht="15" hidden="1">
      <c r="G129" t="s">
        <v>309</v>
      </c>
      <c r="H129" s="74" t="s">
        <v>688</v>
      </c>
      <c r="K129" s="1" t="s">
        <v>91</v>
      </c>
      <c r="M129" s="1" t="s">
        <v>128</v>
      </c>
    </row>
    <row r="130" spans="7:13" ht="15" hidden="1">
      <c r="G130" t="s">
        <v>310</v>
      </c>
      <c r="H130" s="74" t="s">
        <v>689</v>
      </c>
      <c r="K130" s="1" t="s">
        <v>92</v>
      </c>
      <c r="M130" s="1" t="s">
        <v>129</v>
      </c>
    </row>
    <row r="131" spans="7:13" ht="15" hidden="1">
      <c r="G131" t="s">
        <v>311</v>
      </c>
      <c r="H131" s="74" t="s">
        <v>690</v>
      </c>
      <c r="K131" s="1" t="s">
        <v>93</v>
      </c>
      <c r="M131" s="1" t="s">
        <v>130</v>
      </c>
    </row>
    <row r="132" spans="7:13" ht="15" hidden="1">
      <c r="G132" t="s">
        <v>312</v>
      </c>
      <c r="H132" s="74" t="s">
        <v>691</v>
      </c>
      <c r="K132" s="1" t="s">
        <v>94</v>
      </c>
      <c r="M132" s="1" t="s">
        <v>131</v>
      </c>
    </row>
    <row r="133" spans="7:13" ht="15" hidden="1">
      <c r="G133" t="s">
        <v>313</v>
      </c>
      <c r="H133" s="74" t="s">
        <v>692</v>
      </c>
      <c r="K133" s="1" t="s">
        <v>95</v>
      </c>
      <c r="M133" s="1" t="s">
        <v>132</v>
      </c>
    </row>
    <row r="134" spans="7:13" ht="15" hidden="1">
      <c r="G134" t="s">
        <v>314</v>
      </c>
      <c r="H134" s="74" t="s">
        <v>693</v>
      </c>
      <c r="K134" s="1" t="s">
        <v>96</v>
      </c>
      <c r="M134" s="1" t="s">
        <v>133</v>
      </c>
    </row>
    <row r="135" spans="7:13" ht="15" hidden="1">
      <c r="G135" t="s">
        <v>315</v>
      </c>
      <c r="H135" s="74" t="s">
        <v>694</v>
      </c>
      <c r="K135" s="1" t="s">
        <v>97</v>
      </c>
      <c r="M135" s="1" t="s">
        <v>134</v>
      </c>
    </row>
    <row r="136" spans="7:13" ht="15" hidden="1">
      <c r="G136" t="s">
        <v>316</v>
      </c>
      <c r="H136" s="74" t="s">
        <v>695</v>
      </c>
      <c r="K136" s="1" t="s">
        <v>98</v>
      </c>
      <c r="M136" s="1" t="s">
        <v>135</v>
      </c>
    </row>
    <row r="137" spans="7:13" ht="15" hidden="1">
      <c r="G137" t="s">
        <v>317</v>
      </c>
      <c r="H137" s="74" t="s">
        <v>696</v>
      </c>
      <c r="K137" s="1" t="s">
        <v>99</v>
      </c>
      <c r="M137" s="1" t="s">
        <v>136</v>
      </c>
    </row>
    <row r="138" spans="7:13" ht="15" hidden="1">
      <c r="G138" t="s">
        <v>318</v>
      </c>
      <c r="H138" s="74" t="s">
        <v>697</v>
      </c>
      <c r="K138" s="1" t="s">
        <v>100</v>
      </c>
      <c r="M138" s="1" t="s">
        <v>137</v>
      </c>
    </row>
    <row r="139" spans="7:13" ht="15" hidden="1">
      <c r="G139" t="s">
        <v>319</v>
      </c>
      <c r="H139" s="74" t="s">
        <v>698</v>
      </c>
      <c r="K139" s="1" t="s">
        <v>101</v>
      </c>
      <c r="M139" s="1" t="s">
        <v>138</v>
      </c>
    </row>
    <row r="140" spans="7:13" ht="15" hidden="1">
      <c r="G140" t="s">
        <v>320</v>
      </c>
      <c r="H140" s="74" t="s">
        <v>699</v>
      </c>
      <c r="K140" s="1" t="s">
        <v>102</v>
      </c>
      <c r="M140" s="1" t="s">
        <v>139</v>
      </c>
    </row>
    <row r="141" spans="7:13" ht="15" hidden="1">
      <c r="G141" t="s">
        <v>321</v>
      </c>
      <c r="H141" s="74" t="s">
        <v>700</v>
      </c>
      <c r="K141" s="1" t="s">
        <v>103</v>
      </c>
      <c r="M141" s="1" t="s">
        <v>140</v>
      </c>
    </row>
    <row r="142" spans="7:13" ht="15" hidden="1">
      <c r="G142" t="s">
        <v>322</v>
      </c>
      <c r="H142" s="74" t="s">
        <v>701</v>
      </c>
      <c r="K142" s="1" t="s">
        <v>104</v>
      </c>
      <c r="M142" s="1" t="s">
        <v>141</v>
      </c>
    </row>
    <row r="143" spans="7:13" ht="15" hidden="1">
      <c r="G143" t="s">
        <v>323</v>
      </c>
      <c r="H143" s="74" t="s">
        <v>702</v>
      </c>
      <c r="K143" s="1" t="s">
        <v>105</v>
      </c>
      <c r="M143" s="1" t="s">
        <v>142</v>
      </c>
    </row>
    <row r="144" spans="7:13" ht="15" hidden="1">
      <c r="G144" t="s">
        <v>324</v>
      </c>
      <c r="H144" s="74" t="s">
        <v>703</v>
      </c>
      <c r="K144" s="1" t="s">
        <v>106</v>
      </c>
      <c r="M144" s="1" t="s">
        <v>143</v>
      </c>
    </row>
    <row r="145" spans="7:13" ht="15" hidden="1">
      <c r="G145" t="s">
        <v>325</v>
      </c>
      <c r="H145" s="74" t="s">
        <v>704</v>
      </c>
      <c r="K145" s="1" t="s">
        <v>107</v>
      </c>
      <c r="M145" s="1" t="s">
        <v>144</v>
      </c>
    </row>
    <row r="146" spans="7:13" ht="15" hidden="1">
      <c r="G146" t="s">
        <v>326</v>
      </c>
      <c r="H146" s="74" t="s">
        <v>705</v>
      </c>
      <c r="K146" s="1" t="s">
        <v>108</v>
      </c>
      <c r="M146" s="1" t="s">
        <v>145</v>
      </c>
    </row>
    <row r="147" spans="7:13" ht="15" hidden="1">
      <c r="G147" t="s">
        <v>327</v>
      </c>
      <c r="H147" s="74" t="s">
        <v>706</v>
      </c>
      <c r="K147" s="1" t="s">
        <v>109</v>
      </c>
      <c r="M147" s="1" t="s">
        <v>146</v>
      </c>
    </row>
    <row r="148" spans="7:13" ht="15" hidden="1">
      <c r="G148" t="s">
        <v>328</v>
      </c>
      <c r="H148" s="74" t="s">
        <v>707</v>
      </c>
      <c r="K148" s="1" t="s">
        <v>110</v>
      </c>
      <c r="M148" s="1" t="s">
        <v>147</v>
      </c>
    </row>
    <row r="149" spans="7:13" ht="15" hidden="1">
      <c r="G149" t="s">
        <v>329</v>
      </c>
      <c r="H149" s="74" t="s">
        <v>708</v>
      </c>
      <c r="K149" s="1" t="s">
        <v>111</v>
      </c>
      <c r="M149" s="1" t="s">
        <v>148</v>
      </c>
    </row>
    <row r="150" spans="7:13" ht="15" hidden="1">
      <c r="G150" t="s">
        <v>330</v>
      </c>
      <c r="H150" s="74" t="s">
        <v>709</v>
      </c>
      <c r="K150" s="1" t="s">
        <v>112</v>
      </c>
      <c r="M150" s="1" t="s">
        <v>149</v>
      </c>
    </row>
    <row r="151" spans="7:13" ht="15" hidden="1">
      <c r="G151" t="s">
        <v>331</v>
      </c>
      <c r="H151" s="74" t="s">
        <v>710</v>
      </c>
      <c r="K151" s="1" t="s">
        <v>113</v>
      </c>
      <c r="M151" s="1" t="s">
        <v>150</v>
      </c>
    </row>
    <row r="152" spans="7:13" ht="15" hidden="1">
      <c r="G152" t="s">
        <v>332</v>
      </c>
      <c r="H152" s="74" t="s">
        <v>711</v>
      </c>
      <c r="K152" s="1" t="s">
        <v>114</v>
      </c>
      <c r="M152" s="1" t="s">
        <v>151</v>
      </c>
    </row>
    <row r="153" spans="7:13" ht="15" hidden="1">
      <c r="G153" t="s">
        <v>333</v>
      </c>
      <c r="H153" s="74" t="s">
        <v>712</v>
      </c>
      <c r="K153" s="1" t="s">
        <v>115</v>
      </c>
      <c r="M153" s="1" t="s">
        <v>152</v>
      </c>
    </row>
    <row r="154" spans="7:13" ht="15" hidden="1">
      <c r="G154" t="s">
        <v>334</v>
      </c>
      <c r="H154" s="74" t="s">
        <v>713</v>
      </c>
      <c r="K154" s="1" t="s">
        <v>116</v>
      </c>
      <c r="M154" s="1" t="s">
        <v>153</v>
      </c>
    </row>
    <row r="155" spans="7:13" ht="15" hidden="1">
      <c r="G155" t="s">
        <v>335</v>
      </c>
      <c r="H155" s="74" t="s">
        <v>714</v>
      </c>
      <c r="K155" s="1" t="s">
        <v>117</v>
      </c>
      <c r="M155" s="1" t="s">
        <v>154</v>
      </c>
    </row>
    <row r="156" spans="7:13" ht="15" hidden="1">
      <c r="G156" t="s">
        <v>336</v>
      </c>
      <c r="H156" s="74" t="s">
        <v>715</v>
      </c>
      <c r="K156" s="1" t="s">
        <v>118</v>
      </c>
      <c r="M156" s="1" t="s">
        <v>155</v>
      </c>
    </row>
    <row r="157" spans="7:13" ht="15" hidden="1">
      <c r="G157" t="s">
        <v>337</v>
      </c>
      <c r="H157" s="74" t="s">
        <v>716</v>
      </c>
      <c r="K157" s="1" t="s">
        <v>119</v>
      </c>
      <c r="M157" s="1" t="s">
        <v>156</v>
      </c>
    </row>
    <row r="158" spans="7:13" ht="15" hidden="1">
      <c r="G158" t="s">
        <v>338</v>
      </c>
      <c r="H158" s="74" t="s">
        <v>717</v>
      </c>
      <c r="K158" s="1" t="s">
        <v>120</v>
      </c>
      <c r="M158" s="1" t="s">
        <v>157</v>
      </c>
    </row>
    <row r="159" spans="7:13" ht="15" hidden="1">
      <c r="G159" t="s">
        <v>339</v>
      </c>
      <c r="H159" s="74" t="s">
        <v>718</v>
      </c>
      <c r="K159" s="1" t="s">
        <v>121</v>
      </c>
      <c r="M159" s="1" t="s">
        <v>158</v>
      </c>
    </row>
    <row r="160" spans="7:13" ht="15" hidden="1">
      <c r="G160" t="s">
        <v>340</v>
      </c>
      <c r="H160" s="74" t="s">
        <v>719</v>
      </c>
      <c r="K160" s="1" t="s">
        <v>122</v>
      </c>
      <c r="M160" s="1" t="s">
        <v>159</v>
      </c>
    </row>
    <row r="161" spans="7:11" ht="15" hidden="1">
      <c r="G161" t="s">
        <v>341</v>
      </c>
      <c r="H161" s="74" t="s">
        <v>720</v>
      </c>
    </row>
    <row r="162" spans="7:11" ht="15" hidden="1">
      <c r="G162" t="s">
        <v>342</v>
      </c>
      <c r="H162" s="74" t="s">
        <v>721</v>
      </c>
    </row>
    <row r="163" spans="7:11" ht="15" hidden="1">
      <c r="G163" t="s">
        <v>343</v>
      </c>
      <c r="H163" s="74" t="s">
        <v>722</v>
      </c>
      <c r="K163" s="1" t="s">
        <v>74</v>
      </c>
    </row>
    <row r="164" spans="7:11" ht="15" hidden="1">
      <c r="G164" t="s">
        <v>344</v>
      </c>
      <c r="H164" s="74" t="s">
        <v>723</v>
      </c>
      <c r="K164" s="1" t="s">
        <v>191</v>
      </c>
    </row>
    <row r="165" spans="7:11" ht="15" hidden="1">
      <c r="G165" t="s">
        <v>345</v>
      </c>
      <c r="H165" s="74" t="s">
        <v>724</v>
      </c>
    </row>
    <row r="166" spans="7:11" ht="15" hidden="1">
      <c r="G166" t="s">
        <v>346</v>
      </c>
      <c r="H166" s="74" t="s">
        <v>725</v>
      </c>
    </row>
    <row r="167" spans="7:11" ht="15" hidden="1">
      <c r="G167" t="s">
        <v>347</v>
      </c>
      <c r="H167" s="74" t="s">
        <v>726</v>
      </c>
    </row>
    <row r="168" spans="7:11" ht="15" hidden="1">
      <c r="G168" t="s">
        <v>348</v>
      </c>
      <c r="H168" s="74" t="s">
        <v>727</v>
      </c>
      <c r="K168" s="75" t="s">
        <v>1033</v>
      </c>
    </row>
    <row r="169" spans="7:11" ht="15" hidden="1">
      <c r="G169" t="s">
        <v>349</v>
      </c>
      <c r="H169" s="74" t="s">
        <v>728</v>
      </c>
      <c r="K169" s="75" t="s">
        <v>1034</v>
      </c>
    </row>
    <row r="170" spans="7:11" ht="15" hidden="1">
      <c r="G170" t="s">
        <v>350</v>
      </c>
      <c r="H170" s="74" t="s">
        <v>729</v>
      </c>
      <c r="K170" s="75" t="s">
        <v>1035</v>
      </c>
    </row>
    <row r="171" spans="7:11" ht="15" hidden="1">
      <c r="G171" t="s">
        <v>351</v>
      </c>
      <c r="H171" s="74" t="s">
        <v>730</v>
      </c>
      <c r="K171" s="75" t="s">
        <v>1036</v>
      </c>
    </row>
    <row r="172" spans="7:11" ht="15" hidden="1">
      <c r="G172" t="s">
        <v>352</v>
      </c>
      <c r="H172" s="74" t="s">
        <v>731</v>
      </c>
      <c r="K172" s="75" t="s">
        <v>1037</v>
      </c>
    </row>
    <row r="173" spans="7:11" ht="15" hidden="1">
      <c r="G173" t="s">
        <v>353</v>
      </c>
      <c r="H173" s="74" t="s">
        <v>732</v>
      </c>
      <c r="K173" s="75" t="s">
        <v>1038</v>
      </c>
    </row>
    <row r="174" spans="7:11" ht="15" hidden="1">
      <c r="G174" t="s">
        <v>354</v>
      </c>
      <c r="H174" s="74" t="s">
        <v>733</v>
      </c>
      <c r="K174" s="75" t="s">
        <v>1039</v>
      </c>
    </row>
    <row r="175" spans="7:11" ht="15" hidden="1">
      <c r="G175" t="s">
        <v>355</v>
      </c>
      <c r="H175" s="74" t="s">
        <v>734</v>
      </c>
      <c r="K175" s="75" t="s">
        <v>1040</v>
      </c>
    </row>
    <row r="176" spans="7:11" ht="15" hidden="1">
      <c r="G176" t="s">
        <v>356</v>
      </c>
      <c r="H176" s="74" t="s">
        <v>735</v>
      </c>
      <c r="K176" s="75" t="s">
        <v>1041</v>
      </c>
    </row>
    <row r="177" spans="7:11" ht="15" hidden="1">
      <c r="G177" t="s">
        <v>357</v>
      </c>
      <c r="H177" s="74" t="s">
        <v>736</v>
      </c>
      <c r="K177" s="75" t="s">
        <v>1042</v>
      </c>
    </row>
    <row r="178" spans="7:11" ht="15" hidden="1">
      <c r="G178" t="s">
        <v>358</v>
      </c>
      <c r="H178" s="74" t="s">
        <v>737</v>
      </c>
      <c r="K178" s="75" t="s">
        <v>1043</v>
      </c>
    </row>
    <row r="179" spans="7:11" ht="15" hidden="1">
      <c r="G179" t="s">
        <v>359</v>
      </c>
      <c r="H179" s="74" t="s">
        <v>738</v>
      </c>
      <c r="K179" s="75" t="s">
        <v>1044</v>
      </c>
    </row>
    <row r="180" spans="7:11" ht="15" hidden="1">
      <c r="G180" t="s">
        <v>360</v>
      </c>
      <c r="H180" s="74" t="s">
        <v>739</v>
      </c>
      <c r="K180" s="75" t="s">
        <v>1045</v>
      </c>
    </row>
    <row r="181" spans="7:11" ht="15" hidden="1">
      <c r="G181" t="s">
        <v>361</v>
      </c>
      <c r="H181" s="74" t="s">
        <v>740</v>
      </c>
      <c r="K181" s="75" t="s">
        <v>1046</v>
      </c>
    </row>
    <row r="182" spans="7:11" ht="15" hidden="1">
      <c r="G182" t="s">
        <v>362</v>
      </c>
      <c r="H182" s="74" t="s">
        <v>741</v>
      </c>
      <c r="K182" s="75" t="s">
        <v>1047</v>
      </c>
    </row>
    <row r="183" spans="7:11" ht="15" hidden="1">
      <c r="G183" t="s">
        <v>363</v>
      </c>
      <c r="H183" s="74" t="s">
        <v>742</v>
      </c>
      <c r="K183" s="75" t="s">
        <v>1048</v>
      </c>
    </row>
    <row r="184" spans="7:11" ht="15" hidden="1">
      <c r="G184" t="s">
        <v>364</v>
      </c>
      <c r="H184" s="74" t="s">
        <v>743</v>
      </c>
    </row>
    <row r="185" spans="7:11" ht="15" hidden="1">
      <c r="G185" t="s">
        <v>365</v>
      </c>
      <c r="H185" s="74" t="s">
        <v>744</v>
      </c>
    </row>
    <row r="186" spans="7:11" ht="15" hidden="1">
      <c r="G186" t="s">
        <v>366</v>
      </c>
      <c r="H186" s="74" t="s">
        <v>745</v>
      </c>
    </row>
    <row r="187" spans="7:11" ht="15" hidden="1">
      <c r="G187" t="s">
        <v>367</v>
      </c>
      <c r="H187" s="74" t="s">
        <v>746</v>
      </c>
    </row>
    <row r="188" spans="7:11" ht="15" hidden="1">
      <c r="G188" t="s">
        <v>368</v>
      </c>
      <c r="H188" s="74" t="s">
        <v>747</v>
      </c>
    </row>
    <row r="189" spans="7:11" ht="15" hidden="1">
      <c r="G189" t="s">
        <v>369</v>
      </c>
      <c r="H189" s="74" t="s">
        <v>748</v>
      </c>
    </row>
    <row r="190" spans="7:11" ht="15" hidden="1">
      <c r="G190" t="s">
        <v>370</v>
      </c>
      <c r="H190" s="74" t="s">
        <v>749</v>
      </c>
    </row>
    <row r="191" spans="7:11" ht="15" hidden="1">
      <c r="G191" t="s">
        <v>371</v>
      </c>
      <c r="H191" s="74" t="s">
        <v>750</v>
      </c>
    </row>
    <row r="192" spans="7:11" ht="15" hidden="1">
      <c r="G192" t="s">
        <v>372</v>
      </c>
      <c r="H192" s="74" t="s">
        <v>751</v>
      </c>
    </row>
    <row r="193" spans="7:8" ht="15" hidden="1">
      <c r="G193" t="s">
        <v>373</v>
      </c>
      <c r="H193" s="74" t="s">
        <v>752</v>
      </c>
    </row>
    <row r="194" spans="7:8" ht="15" hidden="1">
      <c r="G194" t="s">
        <v>374</v>
      </c>
      <c r="H194" s="74" t="s">
        <v>753</v>
      </c>
    </row>
    <row r="195" spans="7:8" ht="15" hidden="1">
      <c r="G195" t="s">
        <v>375</v>
      </c>
      <c r="H195" s="74" t="s">
        <v>754</v>
      </c>
    </row>
    <row r="196" spans="7:8" ht="15" hidden="1">
      <c r="G196" t="s">
        <v>376</v>
      </c>
      <c r="H196" s="74" t="s">
        <v>755</v>
      </c>
    </row>
    <row r="197" spans="7:8" ht="15" hidden="1">
      <c r="G197" t="s">
        <v>377</v>
      </c>
      <c r="H197" s="74" t="s">
        <v>756</v>
      </c>
    </row>
    <row r="198" spans="7:8" ht="15" hidden="1">
      <c r="G198" t="s">
        <v>378</v>
      </c>
      <c r="H198" s="74" t="s">
        <v>757</v>
      </c>
    </row>
    <row r="199" spans="7:8" ht="15" hidden="1">
      <c r="G199" t="s">
        <v>379</v>
      </c>
      <c r="H199" s="74" t="s">
        <v>758</v>
      </c>
    </row>
    <row r="200" spans="7:8" ht="15" hidden="1">
      <c r="G200" t="s">
        <v>380</v>
      </c>
      <c r="H200" s="74" t="s">
        <v>759</v>
      </c>
    </row>
    <row r="201" spans="7:8" ht="15" hidden="1">
      <c r="G201" t="s">
        <v>381</v>
      </c>
      <c r="H201" s="74" t="s">
        <v>760</v>
      </c>
    </row>
    <row r="202" spans="7:8" ht="15" hidden="1">
      <c r="G202" t="s">
        <v>382</v>
      </c>
      <c r="H202" s="74" t="s">
        <v>761</v>
      </c>
    </row>
    <row r="203" spans="7:8" ht="15" hidden="1">
      <c r="G203" t="s">
        <v>383</v>
      </c>
      <c r="H203" s="74" t="s">
        <v>762</v>
      </c>
    </row>
    <row r="204" spans="7:8" ht="15" hidden="1">
      <c r="G204" t="s">
        <v>384</v>
      </c>
      <c r="H204" s="74" t="s">
        <v>763</v>
      </c>
    </row>
    <row r="205" spans="7:8" ht="15" hidden="1">
      <c r="G205" t="s">
        <v>385</v>
      </c>
      <c r="H205" s="74" t="s">
        <v>764</v>
      </c>
    </row>
    <row r="206" spans="7:8" ht="15" hidden="1">
      <c r="G206" t="s">
        <v>386</v>
      </c>
      <c r="H206" s="74" t="s">
        <v>765</v>
      </c>
    </row>
    <row r="207" spans="7:8" ht="15" hidden="1">
      <c r="G207" t="s">
        <v>387</v>
      </c>
      <c r="H207" s="74" t="s">
        <v>766</v>
      </c>
    </row>
    <row r="208" spans="7:8" ht="15" hidden="1">
      <c r="G208" t="s">
        <v>388</v>
      </c>
      <c r="H208" s="74" t="s">
        <v>767</v>
      </c>
    </row>
    <row r="209" spans="7:8" ht="15" hidden="1">
      <c r="G209" t="s">
        <v>389</v>
      </c>
      <c r="H209" s="74" t="s">
        <v>768</v>
      </c>
    </row>
    <row r="210" spans="7:8" ht="15" hidden="1">
      <c r="G210" t="s">
        <v>390</v>
      </c>
      <c r="H210" s="74" t="s">
        <v>769</v>
      </c>
    </row>
    <row r="211" spans="7:8" ht="15" hidden="1">
      <c r="G211" t="s">
        <v>391</v>
      </c>
      <c r="H211" s="74" t="s">
        <v>770</v>
      </c>
    </row>
    <row r="212" spans="7:8" ht="15" hidden="1">
      <c r="G212" t="s">
        <v>392</v>
      </c>
      <c r="H212" s="74" t="s">
        <v>771</v>
      </c>
    </row>
    <row r="213" spans="7:8" ht="15" hidden="1">
      <c r="G213" t="s">
        <v>393</v>
      </c>
      <c r="H213" s="74" t="s">
        <v>772</v>
      </c>
    </row>
    <row r="214" spans="7:8" ht="15" hidden="1">
      <c r="G214" t="s">
        <v>394</v>
      </c>
      <c r="H214" s="74" t="s">
        <v>773</v>
      </c>
    </row>
    <row r="215" spans="7:8" ht="15" hidden="1">
      <c r="G215" t="s">
        <v>395</v>
      </c>
      <c r="H215" s="74" t="s">
        <v>774</v>
      </c>
    </row>
    <row r="216" spans="7:8" ht="15" hidden="1">
      <c r="G216" t="s">
        <v>396</v>
      </c>
      <c r="H216" s="74" t="s">
        <v>775</v>
      </c>
    </row>
    <row r="217" spans="7:8" ht="15" hidden="1">
      <c r="G217" t="s">
        <v>397</v>
      </c>
      <c r="H217" s="74" t="s">
        <v>776</v>
      </c>
    </row>
    <row r="218" spans="7:8" ht="15" hidden="1">
      <c r="G218" t="s">
        <v>398</v>
      </c>
      <c r="H218" s="74" t="s">
        <v>777</v>
      </c>
    </row>
    <row r="219" spans="7:8" ht="15" hidden="1">
      <c r="G219" t="s">
        <v>399</v>
      </c>
      <c r="H219" s="74" t="s">
        <v>778</v>
      </c>
    </row>
    <row r="220" spans="7:8" ht="15" hidden="1">
      <c r="G220" t="s">
        <v>400</v>
      </c>
      <c r="H220" s="74" t="s">
        <v>779</v>
      </c>
    </row>
    <row r="221" spans="7:8" ht="15" hidden="1">
      <c r="G221" t="s">
        <v>401</v>
      </c>
      <c r="H221" s="74" t="s">
        <v>780</v>
      </c>
    </row>
    <row r="222" spans="7:8" ht="15" hidden="1">
      <c r="G222" t="s">
        <v>402</v>
      </c>
      <c r="H222" s="74" t="s">
        <v>781</v>
      </c>
    </row>
    <row r="223" spans="7:8" ht="15" hidden="1">
      <c r="G223" t="s">
        <v>403</v>
      </c>
      <c r="H223" s="74" t="s">
        <v>782</v>
      </c>
    </row>
    <row r="224" spans="7:8" ht="15" hidden="1">
      <c r="G224" t="s">
        <v>404</v>
      </c>
      <c r="H224" s="74" t="s">
        <v>783</v>
      </c>
    </row>
    <row r="225" spans="7:8" ht="15" hidden="1">
      <c r="G225" t="s">
        <v>405</v>
      </c>
      <c r="H225" s="74" t="s">
        <v>784</v>
      </c>
    </row>
    <row r="226" spans="7:8" ht="15" hidden="1">
      <c r="G226" t="s">
        <v>406</v>
      </c>
      <c r="H226" s="74" t="s">
        <v>785</v>
      </c>
    </row>
    <row r="227" spans="7:8" ht="15" hidden="1">
      <c r="G227" t="s">
        <v>407</v>
      </c>
      <c r="H227" s="74" t="s">
        <v>786</v>
      </c>
    </row>
    <row r="228" spans="7:8" ht="15" hidden="1">
      <c r="G228" t="s">
        <v>408</v>
      </c>
      <c r="H228" s="74" t="s">
        <v>787</v>
      </c>
    </row>
    <row r="229" spans="7:8" ht="15" hidden="1">
      <c r="G229" t="s">
        <v>409</v>
      </c>
      <c r="H229" s="74" t="s">
        <v>788</v>
      </c>
    </row>
    <row r="230" spans="7:8" ht="15" hidden="1">
      <c r="G230" t="s">
        <v>410</v>
      </c>
      <c r="H230" s="74" t="s">
        <v>789</v>
      </c>
    </row>
    <row r="231" spans="7:8" ht="15" hidden="1">
      <c r="G231" t="s">
        <v>411</v>
      </c>
      <c r="H231" s="74" t="s">
        <v>790</v>
      </c>
    </row>
    <row r="232" spans="7:8" ht="15" hidden="1">
      <c r="G232" t="s">
        <v>412</v>
      </c>
      <c r="H232" s="74" t="s">
        <v>791</v>
      </c>
    </row>
    <row r="233" spans="7:8" ht="15" hidden="1">
      <c r="G233" t="s">
        <v>413</v>
      </c>
      <c r="H233" s="74" t="s">
        <v>792</v>
      </c>
    </row>
    <row r="234" spans="7:8" ht="15" hidden="1">
      <c r="G234" t="s">
        <v>414</v>
      </c>
      <c r="H234" s="74" t="s">
        <v>793</v>
      </c>
    </row>
    <row r="235" spans="7:8" ht="15" hidden="1">
      <c r="G235" t="s">
        <v>415</v>
      </c>
      <c r="H235" s="74" t="s">
        <v>794</v>
      </c>
    </row>
    <row r="236" spans="7:8" ht="15" hidden="1">
      <c r="G236" t="s">
        <v>416</v>
      </c>
      <c r="H236" s="74" t="s">
        <v>795</v>
      </c>
    </row>
    <row r="237" spans="7:8" ht="15" hidden="1">
      <c r="G237" t="s">
        <v>417</v>
      </c>
      <c r="H237" s="74" t="s">
        <v>796</v>
      </c>
    </row>
    <row r="238" spans="7:8" ht="15" hidden="1">
      <c r="G238" t="s">
        <v>418</v>
      </c>
      <c r="H238" s="74" t="s">
        <v>797</v>
      </c>
    </row>
    <row r="239" spans="7:8" ht="15" hidden="1">
      <c r="G239" t="s">
        <v>419</v>
      </c>
      <c r="H239" s="74" t="s">
        <v>798</v>
      </c>
    </row>
    <row r="240" spans="7:8" ht="15" hidden="1">
      <c r="G240" t="s">
        <v>420</v>
      </c>
      <c r="H240" s="74" t="s">
        <v>799</v>
      </c>
    </row>
    <row r="241" spans="7:8" ht="15" hidden="1">
      <c r="G241" t="s">
        <v>421</v>
      </c>
      <c r="H241" s="74" t="s">
        <v>800</v>
      </c>
    </row>
    <row r="242" spans="7:8" ht="15" hidden="1">
      <c r="G242" t="s">
        <v>422</v>
      </c>
      <c r="H242" s="74" t="s">
        <v>801</v>
      </c>
    </row>
    <row r="243" spans="7:8" ht="15" hidden="1">
      <c r="G243" t="s">
        <v>423</v>
      </c>
      <c r="H243" s="74" t="s">
        <v>802</v>
      </c>
    </row>
    <row r="244" spans="7:8" ht="15" hidden="1">
      <c r="G244" t="s">
        <v>424</v>
      </c>
      <c r="H244" s="74" t="s">
        <v>803</v>
      </c>
    </row>
    <row r="245" spans="7:8" ht="15" hidden="1">
      <c r="G245" t="s">
        <v>425</v>
      </c>
      <c r="H245" s="74" t="s">
        <v>804</v>
      </c>
    </row>
    <row r="246" spans="7:8" ht="15" hidden="1">
      <c r="G246" t="s">
        <v>426</v>
      </c>
      <c r="H246" s="74" t="s">
        <v>805</v>
      </c>
    </row>
    <row r="247" spans="7:8" ht="15" hidden="1">
      <c r="G247" t="s">
        <v>427</v>
      </c>
      <c r="H247" s="74" t="s">
        <v>806</v>
      </c>
    </row>
    <row r="248" spans="7:8" ht="15" hidden="1">
      <c r="G248" t="s">
        <v>428</v>
      </c>
      <c r="H248" s="74" t="s">
        <v>807</v>
      </c>
    </row>
    <row r="249" spans="7:8" ht="15" hidden="1">
      <c r="G249" t="s">
        <v>429</v>
      </c>
      <c r="H249" s="74" t="s">
        <v>808</v>
      </c>
    </row>
    <row r="250" spans="7:8" ht="15" hidden="1">
      <c r="G250" t="s">
        <v>430</v>
      </c>
      <c r="H250" s="74" t="s">
        <v>809</v>
      </c>
    </row>
    <row r="251" spans="7:8" ht="15" hidden="1">
      <c r="G251" t="s">
        <v>431</v>
      </c>
      <c r="H251" s="74" t="s">
        <v>810</v>
      </c>
    </row>
    <row r="252" spans="7:8" ht="15" hidden="1">
      <c r="G252" t="s">
        <v>432</v>
      </c>
      <c r="H252" s="74" t="s">
        <v>811</v>
      </c>
    </row>
    <row r="253" spans="7:8" ht="15" hidden="1">
      <c r="G253" t="s">
        <v>433</v>
      </c>
      <c r="H253" s="74" t="s">
        <v>812</v>
      </c>
    </row>
    <row r="254" spans="7:8" ht="15" hidden="1">
      <c r="G254" t="s">
        <v>434</v>
      </c>
      <c r="H254" s="74" t="s">
        <v>813</v>
      </c>
    </row>
    <row r="255" spans="7:8" ht="15" hidden="1">
      <c r="G255" t="s">
        <v>435</v>
      </c>
      <c r="H255" s="74" t="s">
        <v>814</v>
      </c>
    </row>
    <row r="256" spans="7:8" ht="15" hidden="1">
      <c r="G256" t="s">
        <v>436</v>
      </c>
      <c r="H256" s="74" t="s">
        <v>815</v>
      </c>
    </row>
    <row r="257" spans="7:8" ht="15" hidden="1">
      <c r="G257" t="s">
        <v>437</v>
      </c>
      <c r="H257" s="74" t="s">
        <v>816</v>
      </c>
    </row>
    <row r="258" spans="7:8" ht="15" hidden="1">
      <c r="G258" t="s">
        <v>438</v>
      </c>
      <c r="H258" s="74" t="s">
        <v>817</v>
      </c>
    </row>
    <row r="259" spans="7:8" ht="15" hidden="1">
      <c r="G259" t="s">
        <v>439</v>
      </c>
      <c r="H259" s="74" t="s">
        <v>818</v>
      </c>
    </row>
    <row r="260" spans="7:8" ht="15" hidden="1">
      <c r="G260" t="s">
        <v>440</v>
      </c>
      <c r="H260" s="74" t="s">
        <v>819</v>
      </c>
    </row>
    <row r="261" spans="7:8" ht="15" hidden="1">
      <c r="G261" t="s">
        <v>441</v>
      </c>
      <c r="H261" s="74" t="s">
        <v>820</v>
      </c>
    </row>
    <row r="262" spans="7:8" ht="15" hidden="1">
      <c r="G262" t="s">
        <v>442</v>
      </c>
      <c r="H262" s="74" t="s">
        <v>821</v>
      </c>
    </row>
    <row r="263" spans="7:8" ht="15" hidden="1">
      <c r="G263" t="s">
        <v>443</v>
      </c>
      <c r="H263" s="74" t="s">
        <v>822</v>
      </c>
    </row>
    <row r="264" spans="7:8" ht="15" hidden="1">
      <c r="G264" t="s">
        <v>444</v>
      </c>
      <c r="H264" s="74" t="s">
        <v>823</v>
      </c>
    </row>
    <row r="265" spans="7:8" ht="15" hidden="1">
      <c r="G265" t="s">
        <v>445</v>
      </c>
      <c r="H265" s="74" t="s">
        <v>824</v>
      </c>
    </row>
    <row r="266" spans="7:8" ht="15" hidden="1">
      <c r="G266" t="s">
        <v>446</v>
      </c>
      <c r="H266" s="74" t="s">
        <v>825</v>
      </c>
    </row>
    <row r="267" spans="7:8" ht="15" hidden="1">
      <c r="G267" t="s">
        <v>447</v>
      </c>
      <c r="H267" s="74" t="s">
        <v>826</v>
      </c>
    </row>
    <row r="268" spans="7:8" ht="15" hidden="1">
      <c r="G268" t="s">
        <v>448</v>
      </c>
      <c r="H268" s="74" t="s">
        <v>827</v>
      </c>
    </row>
    <row r="269" spans="7:8" ht="15" hidden="1">
      <c r="G269" t="s">
        <v>449</v>
      </c>
      <c r="H269" s="74" t="s">
        <v>828</v>
      </c>
    </row>
    <row r="270" spans="7:8" ht="15" hidden="1">
      <c r="G270" t="s">
        <v>450</v>
      </c>
      <c r="H270" s="74" t="s">
        <v>829</v>
      </c>
    </row>
    <row r="271" spans="7:8" ht="15" hidden="1">
      <c r="G271" t="s">
        <v>451</v>
      </c>
      <c r="H271" s="74" t="s">
        <v>830</v>
      </c>
    </row>
    <row r="272" spans="7:8" ht="15" hidden="1">
      <c r="G272" t="s">
        <v>452</v>
      </c>
      <c r="H272" s="74" t="s">
        <v>831</v>
      </c>
    </row>
    <row r="273" spans="7:8" ht="15" hidden="1">
      <c r="G273" t="s">
        <v>453</v>
      </c>
      <c r="H273" s="74" t="s">
        <v>832</v>
      </c>
    </row>
    <row r="274" spans="7:8" ht="15" hidden="1">
      <c r="G274" t="s">
        <v>454</v>
      </c>
      <c r="H274" s="74" t="s">
        <v>833</v>
      </c>
    </row>
    <row r="275" spans="7:8" ht="15" hidden="1">
      <c r="G275" t="s">
        <v>455</v>
      </c>
      <c r="H275" s="74" t="s">
        <v>834</v>
      </c>
    </row>
    <row r="276" spans="7:8" ht="15" hidden="1">
      <c r="G276" t="s">
        <v>456</v>
      </c>
      <c r="H276" s="74" t="s">
        <v>835</v>
      </c>
    </row>
    <row r="277" spans="7:8" ht="15" hidden="1">
      <c r="G277" t="s">
        <v>457</v>
      </c>
      <c r="H277" s="74" t="s">
        <v>836</v>
      </c>
    </row>
    <row r="278" spans="7:8" ht="15" hidden="1">
      <c r="G278" t="s">
        <v>458</v>
      </c>
      <c r="H278" s="74" t="s">
        <v>837</v>
      </c>
    </row>
    <row r="279" spans="7:8" ht="15" hidden="1">
      <c r="G279" t="s">
        <v>459</v>
      </c>
      <c r="H279" s="74" t="s">
        <v>838</v>
      </c>
    </row>
    <row r="280" spans="7:8" ht="15" hidden="1">
      <c r="G280" t="s">
        <v>460</v>
      </c>
      <c r="H280" s="74" t="s">
        <v>839</v>
      </c>
    </row>
    <row r="281" spans="7:8" ht="15" hidden="1">
      <c r="G281" t="s">
        <v>461</v>
      </c>
      <c r="H281" s="74" t="s">
        <v>840</v>
      </c>
    </row>
    <row r="282" spans="7:8" ht="15" hidden="1">
      <c r="G282" t="s">
        <v>462</v>
      </c>
      <c r="H282" s="74" t="s">
        <v>841</v>
      </c>
    </row>
    <row r="283" spans="7:8" ht="15" hidden="1">
      <c r="G283" t="s">
        <v>463</v>
      </c>
      <c r="H283" s="74" t="s">
        <v>842</v>
      </c>
    </row>
    <row r="284" spans="7:8" ht="15" hidden="1">
      <c r="G284" t="s">
        <v>464</v>
      </c>
      <c r="H284" s="74" t="s">
        <v>843</v>
      </c>
    </row>
    <row r="285" spans="7:8" ht="15" hidden="1">
      <c r="G285" t="s">
        <v>465</v>
      </c>
      <c r="H285" s="74" t="s">
        <v>844</v>
      </c>
    </row>
    <row r="286" spans="7:8" ht="15" hidden="1">
      <c r="G286" t="s">
        <v>466</v>
      </c>
      <c r="H286" s="74" t="s">
        <v>845</v>
      </c>
    </row>
    <row r="287" spans="7:8" ht="15" hidden="1">
      <c r="G287" t="s">
        <v>467</v>
      </c>
      <c r="H287" s="74" t="s">
        <v>846</v>
      </c>
    </row>
    <row r="288" spans="7:8" ht="15" hidden="1">
      <c r="G288" t="s">
        <v>468</v>
      </c>
      <c r="H288" s="74" t="s">
        <v>847</v>
      </c>
    </row>
    <row r="289" spans="7:8" ht="15" hidden="1">
      <c r="G289" t="s">
        <v>469</v>
      </c>
      <c r="H289" s="74" t="s">
        <v>848</v>
      </c>
    </row>
    <row r="290" spans="7:8" ht="15" hidden="1">
      <c r="G290" t="s">
        <v>470</v>
      </c>
      <c r="H290" s="74" t="s">
        <v>849</v>
      </c>
    </row>
    <row r="291" spans="7:8" ht="15" hidden="1">
      <c r="G291" t="s">
        <v>471</v>
      </c>
      <c r="H291" s="74" t="s">
        <v>850</v>
      </c>
    </row>
    <row r="292" spans="7:8" ht="15" hidden="1">
      <c r="G292" t="s">
        <v>472</v>
      </c>
      <c r="H292" s="74" t="s">
        <v>851</v>
      </c>
    </row>
    <row r="293" spans="7:8" ht="15" hidden="1">
      <c r="G293" t="s">
        <v>473</v>
      </c>
      <c r="H293" s="74" t="s">
        <v>852</v>
      </c>
    </row>
    <row r="294" spans="7:8" ht="15" hidden="1">
      <c r="G294" t="s">
        <v>474</v>
      </c>
      <c r="H294" s="74" t="s">
        <v>853</v>
      </c>
    </row>
    <row r="295" spans="7:8" ht="15" hidden="1">
      <c r="G295" t="s">
        <v>475</v>
      </c>
      <c r="H295" s="74" t="s">
        <v>854</v>
      </c>
    </row>
    <row r="296" spans="7:8" ht="15" hidden="1">
      <c r="G296" t="s">
        <v>476</v>
      </c>
      <c r="H296" s="74" t="s">
        <v>855</v>
      </c>
    </row>
    <row r="297" spans="7:8" ht="15" hidden="1">
      <c r="G297" t="s">
        <v>477</v>
      </c>
      <c r="H297" s="74" t="s">
        <v>856</v>
      </c>
    </row>
    <row r="298" spans="7:8" ht="15" hidden="1">
      <c r="G298" t="s">
        <v>478</v>
      </c>
      <c r="H298" s="74" t="s">
        <v>857</v>
      </c>
    </row>
    <row r="299" spans="7:8" ht="15" hidden="1">
      <c r="G299" t="s">
        <v>479</v>
      </c>
      <c r="H299" s="74" t="s">
        <v>858</v>
      </c>
    </row>
    <row r="300" spans="7:8" ht="15" hidden="1">
      <c r="G300" t="s">
        <v>480</v>
      </c>
      <c r="H300" s="74" t="s">
        <v>859</v>
      </c>
    </row>
    <row r="301" spans="7:8" ht="15" hidden="1">
      <c r="G301" t="s">
        <v>481</v>
      </c>
      <c r="H301" s="74" t="s">
        <v>860</v>
      </c>
    </row>
    <row r="302" spans="7:8" ht="15" hidden="1">
      <c r="G302" t="s">
        <v>482</v>
      </c>
      <c r="H302" s="74" t="s">
        <v>861</v>
      </c>
    </row>
    <row r="303" spans="7:8" ht="15" hidden="1">
      <c r="G303" t="s">
        <v>483</v>
      </c>
      <c r="H303" s="74" t="s">
        <v>862</v>
      </c>
    </row>
    <row r="304" spans="7:8" ht="15" hidden="1">
      <c r="G304" t="s">
        <v>484</v>
      </c>
      <c r="H304" s="74" t="s">
        <v>863</v>
      </c>
    </row>
    <row r="305" spans="7:8" ht="15" hidden="1">
      <c r="G305" t="s">
        <v>485</v>
      </c>
      <c r="H305" s="74" t="s">
        <v>864</v>
      </c>
    </row>
    <row r="306" spans="7:8" ht="15" hidden="1">
      <c r="G306" t="s">
        <v>486</v>
      </c>
      <c r="H306" s="74" t="s">
        <v>865</v>
      </c>
    </row>
    <row r="307" spans="7:8" ht="15" hidden="1">
      <c r="G307" t="s">
        <v>487</v>
      </c>
      <c r="H307" s="74" t="s">
        <v>866</v>
      </c>
    </row>
    <row r="308" spans="7:8" ht="15" hidden="1">
      <c r="G308" t="s">
        <v>488</v>
      </c>
      <c r="H308" s="74" t="s">
        <v>867</v>
      </c>
    </row>
    <row r="309" spans="7:8" ht="15" hidden="1">
      <c r="G309" t="s">
        <v>489</v>
      </c>
      <c r="H309" s="74" t="s">
        <v>868</v>
      </c>
    </row>
    <row r="310" spans="7:8" ht="15" hidden="1">
      <c r="G310" t="s">
        <v>490</v>
      </c>
      <c r="H310" s="74" t="s">
        <v>869</v>
      </c>
    </row>
    <row r="311" spans="7:8" ht="15" hidden="1">
      <c r="G311" t="s">
        <v>491</v>
      </c>
      <c r="H311" s="74" t="s">
        <v>870</v>
      </c>
    </row>
    <row r="312" spans="7:8" ht="15" hidden="1">
      <c r="G312" t="s">
        <v>492</v>
      </c>
      <c r="H312" s="74" t="s">
        <v>871</v>
      </c>
    </row>
    <row r="313" spans="7:8" ht="15" hidden="1">
      <c r="G313" t="s">
        <v>493</v>
      </c>
      <c r="H313" s="74" t="s">
        <v>872</v>
      </c>
    </row>
    <row r="314" spans="7:8" ht="15" hidden="1">
      <c r="G314" t="s">
        <v>494</v>
      </c>
      <c r="H314" s="74" t="s">
        <v>873</v>
      </c>
    </row>
    <row r="315" spans="7:8" ht="15" hidden="1">
      <c r="G315" t="s">
        <v>495</v>
      </c>
      <c r="H315" s="74" t="s">
        <v>874</v>
      </c>
    </row>
    <row r="316" spans="7:8" ht="15" hidden="1">
      <c r="G316" t="s">
        <v>496</v>
      </c>
      <c r="H316" s="74" t="s">
        <v>875</v>
      </c>
    </row>
    <row r="317" spans="7:8" ht="15" hidden="1">
      <c r="G317" t="s">
        <v>497</v>
      </c>
      <c r="H317" s="74" t="s">
        <v>876</v>
      </c>
    </row>
    <row r="318" spans="7:8" ht="15" hidden="1">
      <c r="G318" t="s">
        <v>498</v>
      </c>
      <c r="H318" s="74" t="s">
        <v>877</v>
      </c>
    </row>
    <row r="319" spans="7:8" ht="15" hidden="1">
      <c r="G319" t="s">
        <v>499</v>
      </c>
      <c r="H319" s="74" t="s">
        <v>878</v>
      </c>
    </row>
    <row r="320" spans="7:8" ht="15" hidden="1">
      <c r="G320" t="s">
        <v>500</v>
      </c>
      <c r="H320" s="74" t="s">
        <v>879</v>
      </c>
    </row>
    <row r="321" spans="7:8" ht="15" hidden="1">
      <c r="G321" t="s">
        <v>501</v>
      </c>
      <c r="H321" s="74" t="s">
        <v>880</v>
      </c>
    </row>
    <row r="322" spans="7:8" ht="15" hidden="1">
      <c r="G322" t="s">
        <v>502</v>
      </c>
      <c r="H322" s="74" t="s">
        <v>881</v>
      </c>
    </row>
    <row r="323" spans="7:8" ht="15" hidden="1">
      <c r="G323" t="s">
        <v>503</v>
      </c>
      <c r="H323" s="74" t="s">
        <v>882</v>
      </c>
    </row>
    <row r="324" spans="7:8" ht="15" hidden="1">
      <c r="G324" t="s">
        <v>504</v>
      </c>
      <c r="H324" s="74" t="s">
        <v>883</v>
      </c>
    </row>
    <row r="325" spans="7:8" ht="15" hidden="1">
      <c r="G325" t="s">
        <v>505</v>
      </c>
      <c r="H325" s="74" t="s">
        <v>884</v>
      </c>
    </row>
    <row r="326" spans="7:8" ht="15" hidden="1">
      <c r="G326" t="s">
        <v>506</v>
      </c>
      <c r="H326" s="74" t="s">
        <v>885</v>
      </c>
    </row>
    <row r="327" spans="7:8" ht="15" hidden="1">
      <c r="G327" t="s">
        <v>507</v>
      </c>
      <c r="H327" s="74" t="s">
        <v>886</v>
      </c>
    </row>
    <row r="328" spans="7:8" ht="15" hidden="1">
      <c r="G328" t="s">
        <v>508</v>
      </c>
      <c r="H328" s="74" t="s">
        <v>887</v>
      </c>
    </row>
    <row r="329" spans="7:8" ht="15" hidden="1">
      <c r="G329" t="s">
        <v>509</v>
      </c>
      <c r="H329" s="74" t="s">
        <v>888</v>
      </c>
    </row>
    <row r="330" spans="7:8" ht="15" hidden="1">
      <c r="G330" t="s">
        <v>510</v>
      </c>
      <c r="H330" s="74" t="s">
        <v>889</v>
      </c>
    </row>
    <row r="331" spans="7:8" ht="15" hidden="1">
      <c r="G331" t="s">
        <v>511</v>
      </c>
      <c r="H331" s="74" t="s">
        <v>890</v>
      </c>
    </row>
    <row r="332" spans="7:8" ht="15" hidden="1">
      <c r="G332" t="s">
        <v>512</v>
      </c>
      <c r="H332" s="74" t="s">
        <v>891</v>
      </c>
    </row>
    <row r="333" spans="7:8" ht="15" hidden="1">
      <c r="G333" t="s">
        <v>513</v>
      </c>
      <c r="H333" s="74" t="s">
        <v>892</v>
      </c>
    </row>
    <row r="334" spans="7:8" ht="15" hidden="1">
      <c r="G334" t="s">
        <v>514</v>
      </c>
      <c r="H334" s="74" t="s">
        <v>893</v>
      </c>
    </row>
    <row r="335" spans="7:8" ht="15" hidden="1">
      <c r="G335" t="s">
        <v>515</v>
      </c>
      <c r="H335" s="74" t="s">
        <v>894</v>
      </c>
    </row>
    <row r="336" spans="7:8" ht="15" hidden="1">
      <c r="G336" t="s">
        <v>516</v>
      </c>
      <c r="H336" s="74" t="s">
        <v>895</v>
      </c>
    </row>
    <row r="337" spans="7:8" ht="15" hidden="1">
      <c r="G337" t="s">
        <v>517</v>
      </c>
      <c r="H337" s="74" t="s">
        <v>896</v>
      </c>
    </row>
    <row r="338" spans="7:8" ht="15" hidden="1">
      <c r="G338" t="s">
        <v>518</v>
      </c>
      <c r="H338" s="74" t="s">
        <v>897</v>
      </c>
    </row>
    <row r="339" spans="7:8" ht="15" hidden="1">
      <c r="G339" t="s">
        <v>519</v>
      </c>
      <c r="H339" s="74" t="s">
        <v>898</v>
      </c>
    </row>
    <row r="340" spans="7:8" ht="15" hidden="1">
      <c r="G340" t="s">
        <v>520</v>
      </c>
      <c r="H340" s="74" t="s">
        <v>899</v>
      </c>
    </row>
    <row r="341" spans="7:8" ht="15" hidden="1">
      <c r="G341" t="s">
        <v>521</v>
      </c>
      <c r="H341" s="74" t="s">
        <v>900</v>
      </c>
    </row>
    <row r="342" spans="7:8" ht="15" hidden="1">
      <c r="G342" t="s">
        <v>522</v>
      </c>
      <c r="H342" s="74" t="s">
        <v>901</v>
      </c>
    </row>
    <row r="343" spans="7:8" ht="15" hidden="1">
      <c r="G343" t="s">
        <v>523</v>
      </c>
      <c r="H343" s="74" t="s">
        <v>902</v>
      </c>
    </row>
    <row r="344" spans="7:8" ht="15" hidden="1">
      <c r="G344" t="s">
        <v>524</v>
      </c>
      <c r="H344" s="74" t="s">
        <v>903</v>
      </c>
    </row>
    <row r="345" spans="7:8" ht="15" hidden="1">
      <c r="G345" t="s">
        <v>525</v>
      </c>
      <c r="H345" s="74" t="s">
        <v>904</v>
      </c>
    </row>
    <row r="346" spans="7:8" ht="15" hidden="1">
      <c r="G346" t="s">
        <v>526</v>
      </c>
      <c r="H346" s="74" t="s">
        <v>905</v>
      </c>
    </row>
    <row r="347" spans="7:8" ht="15" hidden="1">
      <c r="G347" t="s">
        <v>527</v>
      </c>
      <c r="H347" s="74" t="s">
        <v>906</v>
      </c>
    </row>
    <row r="348" spans="7:8" ht="15" hidden="1">
      <c r="G348" t="s">
        <v>528</v>
      </c>
      <c r="H348" s="74" t="s">
        <v>907</v>
      </c>
    </row>
    <row r="349" spans="7:8" ht="15" hidden="1">
      <c r="G349" t="s">
        <v>529</v>
      </c>
      <c r="H349" s="74" t="s">
        <v>908</v>
      </c>
    </row>
    <row r="350" spans="7:8" ht="15" hidden="1">
      <c r="G350" t="s">
        <v>530</v>
      </c>
      <c r="H350" s="74" t="s">
        <v>909</v>
      </c>
    </row>
    <row r="351" spans="7:8" ht="15" hidden="1">
      <c r="G351" t="s">
        <v>531</v>
      </c>
      <c r="H351" s="74" t="s">
        <v>910</v>
      </c>
    </row>
    <row r="352" spans="7:8" ht="15" hidden="1">
      <c r="G352" t="s">
        <v>532</v>
      </c>
      <c r="H352" s="74" t="s">
        <v>911</v>
      </c>
    </row>
    <row r="353" spans="7:8" ht="15" hidden="1">
      <c r="G353" t="s">
        <v>533</v>
      </c>
      <c r="H353" s="74" t="s">
        <v>912</v>
      </c>
    </row>
    <row r="354" spans="7:8" ht="15" hidden="1">
      <c r="G354" t="s">
        <v>534</v>
      </c>
      <c r="H354" s="74" t="s">
        <v>913</v>
      </c>
    </row>
    <row r="355" spans="7:8" ht="15" hidden="1">
      <c r="G355" t="s">
        <v>535</v>
      </c>
      <c r="H355" s="74" t="s">
        <v>914</v>
      </c>
    </row>
    <row r="356" spans="7:8" ht="15" hidden="1">
      <c r="G356" t="s">
        <v>536</v>
      </c>
      <c r="H356" s="74" t="s">
        <v>915</v>
      </c>
    </row>
    <row r="357" spans="7:8" ht="15" hidden="1">
      <c r="G357" t="s">
        <v>537</v>
      </c>
      <c r="H357" s="74" t="s">
        <v>916</v>
      </c>
    </row>
    <row r="358" spans="7:8" ht="15" hidden="1">
      <c r="G358" t="s">
        <v>538</v>
      </c>
      <c r="H358" s="74" t="s">
        <v>917</v>
      </c>
    </row>
    <row r="359" spans="7:8" ht="15" hidden="1">
      <c r="G359" t="s">
        <v>539</v>
      </c>
      <c r="H359" s="74" t="s">
        <v>918</v>
      </c>
    </row>
    <row r="360" spans="7:8" ht="15" hidden="1">
      <c r="G360" t="s">
        <v>540</v>
      </c>
      <c r="H360" s="74" t="s">
        <v>919</v>
      </c>
    </row>
    <row r="361" spans="7:8" ht="15" hidden="1">
      <c r="G361" t="s">
        <v>541</v>
      </c>
      <c r="H361" s="74" t="s">
        <v>920</v>
      </c>
    </row>
    <row r="362" spans="7:8" ht="15" hidden="1">
      <c r="G362" t="s">
        <v>542</v>
      </c>
      <c r="H362" s="74" t="s">
        <v>921</v>
      </c>
    </row>
    <row r="363" spans="7:8" ht="15" hidden="1">
      <c r="G363" t="s">
        <v>543</v>
      </c>
      <c r="H363" s="74" t="s">
        <v>922</v>
      </c>
    </row>
    <row r="364" spans="7:8" ht="15" hidden="1">
      <c r="G364" t="s">
        <v>544</v>
      </c>
      <c r="H364" s="74" t="s">
        <v>923</v>
      </c>
    </row>
    <row r="365" spans="7:8" ht="15" hidden="1">
      <c r="G365" t="s">
        <v>545</v>
      </c>
      <c r="H365" s="74" t="s">
        <v>924</v>
      </c>
    </row>
    <row r="366" spans="7:8" ht="15" hidden="1">
      <c r="G366" t="s">
        <v>546</v>
      </c>
      <c r="H366" s="74" t="s">
        <v>925</v>
      </c>
    </row>
    <row r="367" spans="7:8" ht="15" hidden="1">
      <c r="G367" t="s">
        <v>547</v>
      </c>
      <c r="H367" s="74" t="s">
        <v>926</v>
      </c>
    </row>
    <row r="368" spans="7:8" ht="15" hidden="1">
      <c r="G368" t="s">
        <v>548</v>
      </c>
      <c r="H368" s="74" t="s">
        <v>927</v>
      </c>
    </row>
    <row r="369" spans="7:8" ht="15" hidden="1">
      <c r="G369" t="s">
        <v>549</v>
      </c>
      <c r="H369" s="74" t="s">
        <v>928</v>
      </c>
    </row>
    <row r="370" spans="7:8" ht="15" hidden="1">
      <c r="G370" t="s">
        <v>550</v>
      </c>
      <c r="H370" s="74" t="s">
        <v>929</v>
      </c>
    </row>
    <row r="371" spans="7:8" ht="15" hidden="1">
      <c r="G371" t="s">
        <v>551</v>
      </c>
      <c r="H371" s="74" t="s">
        <v>930</v>
      </c>
    </row>
    <row r="372" spans="7:8" ht="15" hidden="1">
      <c r="G372" t="s">
        <v>552</v>
      </c>
      <c r="H372" s="74" t="s">
        <v>931</v>
      </c>
    </row>
    <row r="373" spans="7:8" ht="15" hidden="1">
      <c r="G373" t="s">
        <v>553</v>
      </c>
      <c r="H373" s="74" t="s">
        <v>932</v>
      </c>
    </row>
    <row r="374" spans="7:8" ht="15" hidden="1">
      <c r="G374" t="s">
        <v>554</v>
      </c>
      <c r="H374" s="74" t="s">
        <v>933</v>
      </c>
    </row>
    <row r="375" spans="7:8" ht="15" hidden="1">
      <c r="G375" t="s">
        <v>555</v>
      </c>
      <c r="H375" s="74" t="s">
        <v>934</v>
      </c>
    </row>
    <row r="376" spans="7:8" ht="15" hidden="1">
      <c r="G376" t="s">
        <v>556</v>
      </c>
      <c r="H376" s="74" t="s">
        <v>935</v>
      </c>
    </row>
    <row r="377" spans="7:8" ht="15" hidden="1">
      <c r="G377" t="s">
        <v>557</v>
      </c>
      <c r="H377" s="74" t="s">
        <v>936</v>
      </c>
    </row>
    <row r="378" spans="7:8" ht="15" hidden="1">
      <c r="G378" t="s">
        <v>558</v>
      </c>
      <c r="H378" s="74" t="s">
        <v>937</v>
      </c>
    </row>
    <row r="379" spans="7:8" ht="15" hidden="1">
      <c r="G379" t="s">
        <v>559</v>
      </c>
      <c r="H379" s="74" t="s">
        <v>938</v>
      </c>
    </row>
    <row r="380" spans="7:8" ht="15" hidden="1">
      <c r="G380" t="s">
        <v>560</v>
      </c>
      <c r="H380" s="74" t="s">
        <v>939</v>
      </c>
    </row>
    <row r="381" spans="7:8" ht="15" hidden="1">
      <c r="G381" t="s">
        <v>561</v>
      </c>
      <c r="H381" s="74" t="s">
        <v>940</v>
      </c>
    </row>
    <row r="382" spans="7:8" ht="15" hidden="1">
      <c r="G382" t="s">
        <v>562</v>
      </c>
      <c r="H382" s="74" t="s">
        <v>941</v>
      </c>
    </row>
    <row r="383" spans="7:8" ht="15" hidden="1">
      <c r="G383" t="s">
        <v>563</v>
      </c>
      <c r="H383" s="74" t="s">
        <v>942</v>
      </c>
    </row>
    <row r="384" spans="7:8" ht="15" hidden="1">
      <c r="G384" t="s">
        <v>564</v>
      </c>
      <c r="H384" s="74" t="s">
        <v>943</v>
      </c>
    </row>
    <row r="385" spans="7:8" ht="15" hidden="1">
      <c r="G385" t="s">
        <v>565</v>
      </c>
      <c r="H385" s="74" t="s">
        <v>944</v>
      </c>
    </row>
    <row r="386" spans="7:8" ht="15" hidden="1">
      <c r="G386" t="s">
        <v>566</v>
      </c>
      <c r="H386" s="74" t="s">
        <v>945</v>
      </c>
    </row>
    <row r="387" spans="7:8" ht="15" hidden="1">
      <c r="G387" t="s">
        <v>567</v>
      </c>
      <c r="H387" s="74" t="s">
        <v>946</v>
      </c>
    </row>
    <row r="388" spans="7:8" ht="15" hidden="1">
      <c r="G388" t="s">
        <v>568</v>
      </c>
      <c r="H388" s="74" t="s">
        <v>947</v>
      </c>
    </row>
    <row r="389" spans="7:8" ht="15" hidden="1">
      <c r="G389" t="s">
        <v>569</v>
      </c>
      <c r="H389" s="74" t="s">
        <v>948</v>
      </c>
    </row>
    <row r="390" spans="7:8" ht="15" hidden="1">
      <c r="G390" t="s">
        <v>570</v>
      </c>
      <c r="H390" s="74" t="s">
        <v>949</v>
      </c>
    </row>
    <row r="391" spans="7:8" ht="15" hidden="1">
      <c r="G391" t="s">
        <v>571</v>
      </c>
      <c r="H391" s="74" t="s">
        <v>950</v>
      </c>
    </row>
    <row r="392" spans="7:8" ht="15" hidden="1">
      <c r="G392" t="s">
        <v>572</v>
      </c>
      <c r="H392" s="74" t="s">
        <v>951</v>
      </c>
    </row>
    <row r="393" spans="7:8" ht="15" hidden="1">
      <c r="G393" t="s">
        <v>573</v>
      </c>
      <c r="H393" s="74" t="s">
        <v>952</v>
      </c>
    </row>
    <row r="394" spans="7:8" ht="15" hidden="1">
      <c r="G394" t="s">
        <v>574</v>
      </c>
      <c r="H394" s="74" t="s">
        <v>953</v>
      </c>
    </row>
    <row r="395" spans="7:8" ht="15" hidden="1">
      <c r="G395" t="s">
        <v>575</v>
      </c>
      <c r="H395" s="74" t="s">
        <v>954</v>
      </c>
    </row>
    <row r="396" spans="7:8" ht="15" hidden="1">
      <c r="G396" t="s">
        <v>576</v>
      </c>
      <c r="H396" s="74" t="s">
        <v>955</v>
      </c>
    </row>
    <row r="397" spans="7:8" ht="15" hidden="1">
      <c r="G397" t="s">
        <v>577</v>
      </c>
      <c r="H397" s="74" t="s">
        <v>956</v>
      </c>
    </row>
    <row r="398" spans="7:8" ht="15" hidden="1">
      <c r="G398" t="s">
        <v>578</v>
      </c>
      <c r="H398" s="74" t="s">
        <v>957</v>
      </c>
    </row>
    <row r="399" spans="7:8" ht="15" hidden="1">
      <c r="G399" t="s">
        <v>579</v>
      </c>
      <c r="H399" s="74" t="s">
        <v>958</v>
      </c>
    </row>
    <row r="400" spans="7:8" ht="15" hidden="1">
      <c r="G400" t="s">
        <v>580</v>
      </c>
      <c r="H400" s="74" t="s">
        <v>959</v>
      </c>
    </row>
    <row r="401" spans="7:8" ht="15" hidden="1">
      <c r="G401" t="s">
        <v>581</v>
      </c>
      <c r="H401" s="74" t="s">
        <v>960</v>
      </c>
    </row>
    <row r="402" spans="7:8" ht="15" hidden="1">
      <c r="G402" t="s">
        <v>582</v>
      </c>
      <c r="H402" s="74" t="s">
        <v>961</v>
      </c>
    </row>
    <row r="403" spans="7:8" ht="15" hidden="1">
      <c r="G403" t="s">
        <v>583</v>
      </c>
      <c r="H403" s="74" t="s">
        <v>962</v>
      </c>
    </row>
    <row r="404" spans="7:8" ht="15" hidden="1">
      <c r="G404" t="s">
        <v>584</v>
      </c>
      <c r="H404" s="74" t="s">
        <v>963</v>
      </c>
    </row>
    <row r="405" spans="7:8" ht="15" hidden="1">
      <c r="G405" t="s">
        <v>585</v>
      </c>
      <c r="H405" s="74" t="s">
        <v>964</v>
      </c>
    </row>
    <row r="406" spans="7:8" ht="15" hidden="1">
      <c r="G406" t="s">
        <v>586</v>
      </c>
      <c r="H406" s="74" t="s">
        <v>965</v>
      </c>
    </row>
    <row r="407" spans="7:8" ht="15" hidden="1">
      <c r="G407" t="s">
        <v>587</v>
      </c>
      <c r="H407" s="74" t="s">
        <v>966</v>
      </c>
    </row>
    <row r="408" spans="7:8" ht="15" hidden="1">
      <c r="G408" t="s">
        <v>588</v>
      </c>
      <c r="H408" s="74" t="s">
        <v>967</v>
      </c>
    </row>
    <row r="409" spans="7:8" ht="15" hidden="1">
      <c r="G409" t="s">
        <v>589</v>
      </c>
      <c r="H409" s="74" t="s">
        <v>968</v>
      </c>
    </row>
    <row r="410" spans="7:8" ht="15" hidden="1">
      <c r="G410" t="s">
        <v>590</v>
      </c>
      <c r="H410" s="74" t="s">
        <v>969</v>
      </c>
    </row>
    <row r="411" spans="7:8" ht="15" hidden="1">
      <c r="G411" t="s">
        <v>591</v>
      </c>
      <c r="H411" s="74" t="s">
        <v>970</v>
      </c>
    </row>
    <row r="412" spans="7:8" ht="15" hidden="1">
      <c r="G412" t="s">
        <v>592</v>
      </c>
      <c r="H412" s="74" t="s">
        <v>971</v>
      </c>
    </row>
    <row r="413" spans="7:8" ht="15" hidden="1">
      <c r="G413" t="s">
        <v>593</v>
      </c>
      <c r="H413" s="74" t="s">
        <v>972</v>
      </c>
    </row>
    <row r="414" spans="7:8" ht="15" hidden="1">
      <c r="G414" t="s">
        <v>594</v>
      </c>
      <c r="H414" s="74" t="s">
        <v>973</v>
      </c>
    </row>
    <row r="415" spans="7:8" ht="15" hidden="1">
      <c r="G415" t="s">
        <v>595</v>
      </c>
      <c r="H415" s="74" t="s">
        <v>974</v>
      </c>
    </row>
    <row r="416" spans="7:8" ht="15" hidden="1">
      <c r="G416" t="s">
        <v>596</v>
      </c>
      <c r="H416" s="74" t="s">
        <v>975</v>
      </c>
    </row>
    <row r="417" spans="7:8" ht="15" hidden="1">
      <c r="G417" t="s">
        <v>597</v>
      </c>
      <c r="H417" s="74" t="s">
        <v>976</v>
      </c>
    </row>
    <row r="418" spans="7:8" ht="15" hidden="1">
      <c r="G418" t="s">
        <v>598</v>
      </c>
      <c r="H418" s="74" t="s">
        <v>977</v>
      </c>
    </row>
    <row r="419" spans="7:8" ht="15" hidden="1">
      <c r="G419" t="s">
        <v>599</v>
      </c>
      <c r="H419" s="74" t="s">
        <v>978</v>
      </c>
    </row>
    <row r="420" spans="7:8" ht="15" hidden="1">
      <c r="G420" t="s">
        <v>600</v>
      </c>
      <c r="H420" s="74" t="s">
        <v>979</v>
      </c>
    </row>
    <row r="421" spans="7:8" ht="15" hidden="1">
      <c r="G421" t="s">
        <v>601</v>
      </c>
      <c r="H421" s="74" t="s">
        <v>980</v>
      </c>
    </row>
    <row r="422" spans="7:8" ht="15" hidden="1">
      <c r="G422" t="s">
        <v>602</v>
      </c>
      <c r="H422" s="74" t="s">
        <v>981</v>
      </c>
    </row>
    <row r="423" spans="7:8" ht="15" hidden="1">
      <c r="G423" t="s">
        <v>603</v>
      </c>
      <c r="H423" s="74" t="s">
        <v>982</v>
      </c>
    </row>
    <row r="424" spans="7:8" ht="15" hidden="1">
      <c r="G424" t="s">
        <v>604</v>
      </c>
      <c r="H424" s="74" t="s">
        <v>983</v>
      </c>
    </row>
    <row r="425" spans="7:8" ht="15" hidden="1">
      <c r="G425" t="s">
        <v>605</v>
      </c>
      <c r="H425" s="74" t="s">
        <v>984</v>
      </c>
    </row>
    <row r="426" spans="7:8" ht="15" hidden="1">
      <c r="G426" t="s">
        <v>606</v>
      </c>
      <c r="H426" s="74" t="s">
        <v>985</v>
      </c>
    </row>
    <row r="427" spans="7:8" ht="15" hidden="1">
      <c r="G427" t="s">
        <v>607</v>
      </c>
      <c r="H427" s="74" t="s">
        <v>986</v>
      </c>
    </row>
    <row r="428" spans="7:8" ht="15" hidden="1">
      <c r="G428" t="s">
        <v>608</v>
      </c>
      <c r="H428" s="74" t="s">
        <v>987</v>
      </c>
    </row>
    <row r="429" spans="7:8" ht="15" hidden="1">
      <c r="G429" t="s">
        <v>609</v>
      </c>
      <c r="H429" s="74" t="s">
        <v>988</v>
      </c>
    </row>
    <row r="430" spans="7:8" ht="15" hidden="1">
      <c r="G430" t="s">
        <v>610</v>
      </c>
      <c r="H430" s="74" t="s">
        <v>989</v>
      </c>
    </row>
    <row r="431" spans="7:8" ht="15" hidden="1">
      <c r="G431" t="s">
        <v>611</v>
      </c>
      <c r="H431" s="74" t="s">
        <v>990</v>
      </c>
    </row>
    <row r="432" spans="7:8" ht="15" hidden="1">
      <c r="G432" t="s">
        <v>612</v>
      </c>
      <c r="H432" s="74" t="s">
        <v>991</v>
      </c>
    </row>
    <row r="433" spans="7:8" ht="15" hidden="1">
      <c r="G433" t="s">
        <v>613</v>
      </c>
      <c r="H433" s="74" t="s">
        <v>992</v>
      </c>
    </row>
    <row r="434" spans="7:8" ht="15" hidden="1">
      <c r="G434" t="s">
        <v>614</v>
      </c>
      <c r="H434" s="74" t="s">
        <v>993</v>
      </c>
    </row>
    <row r="435" spans="7:8" ht="15" hidden="1">
      <c r="G435" t="s">
        <v>615</v>
      </c>
      <c r="H435" s="74" t="s">
        <v>994</v>
      </c>
    </row>
    <row r="436" spans="7:8" ht="15" hidden="1">
      <c r="G436" t="s">
        <v>616</v>
      </c>
      <c r="H436" s="74" t="s">
        <v>995</v>
      </c>
    </row>
    <row r="437" spans="7:8" ht="15" hidden="1">
      <c r="G437" t="s">
        <v>617</v>
      </c>
      <c r="H437" s="74" t="s">
        <v>996</v>
      </c>
    </row>
    <row r="438" spans="7:8" ht="15" hidden="1">
      <c r="G438" t="s">
        <v>618</v>
      </c>
      <c r="H438" s="74" t="s">
        <v>997</v>
      </c>
    </row>
    <row r="439" spans="7:8" ht="15" hidden="1">
      <c r="G439" t="s">
        <v>619</v>
      </c>
      <c r="H439" s="74" t="s">
        <v>998</v>
      </c>
    </row>
    <row r="440" spans="7:8" ht="15" hidden="1">
      <c r="G440" t="s">
        <v>620</v>
      </c>
      <c r="H440" s="74" t="s">
        <v>999</v>
      </c>
    </row>
    <row r="441" spans="7:8" ht="15" hidden="1">
      <c r="G441" t="s">
        <v>621</v>
      </c>
      <c r="H441" s="74" t="s">
        <v>1000</v>
      </c>
    </row>
    <row r="442" spans="7:8" ht="15" hidden="1">
      <c r="G442" t="s">
        <v>622</v>
      </c>
      <c r="H442" s="74" t="s">
        <v>1001</v>
      </c>
    </row>
    <row r="443" spans="7:8" ht="15" hidden="1">
      <c r="G443" t="s">
        <v>623</v>
      </c>
      <c r="H443" s="74" t="s">
        <v>1002</v>
      </c>
    </row>
    <row r="444" spans="7:8" ht="15" hidden="1">
      <c r="G444" t="s">
        <v>624</v>
      </c>
      <c r="H444" s="74" t="s">
        <v>1003</v>
      </c>
    </row>
    <row r="445" spans="7:8" ht="15" hidden="1">
      <c r="G445" t="s">
        <v>625</v>
      </c>
      <c r="H445" s="74" t="s">
        <v>1004</v>
      </c>
    </row>
    <row r="446" spans="7:8" ht="15" hidden="1">
      <c r="G446" t="s">
        <v>626</v>
      </c>
      <c r="H446" s="74" t="s">
        <v>1005</v>
      </c>
    </row>
    <row r="447" spans="7:8" ht="15" hidden="1">
      <c r="G447" t="s">
        <v>627</v>
      </c>
      <c r="H447" s="74" t="s">
        <v>1006</v>
      </c>
    </row>
    <row r="448" spans="7:8" ht="15" hidden="1">
      <c r="G448" t="s">
        <v>628</v>
      </c>
      <c r="H448" s="74" t="s">
        <v>1007</v>
      </c>
    </row>
    <row r="449" spans="7:8" ht="15" hidden="1">
      <c r="G449" t="s">
        <v>629</v>
      </c>
      <c r="H449" s="74" t="s">
        <v>1008</v>
      </c>
    </row>
    <row r="450" spans="7:8" ht="15" hidden="1">
      <c r="G450" t="s">
        <v>630</v>
      </c>
      <c r="H450" s="74" t="s">
        <v>1009</v>
      </c>
    </row>
    <row r="451" spans="7:8" ht="15" hidden="1">
      <c r="G451" t="s">
        <v>631</v>
      </c>
      <c r="H451" s="74" t="s">
        <v>1010</v>
      </c>
    </row>
    <row r="452" spans="7:8" ht="15" hidden="1">
      <c r="G452" t="s">
        <v>632</v>
      </c>
      <c r="H452" s="74" t="s">
        <v>1011</v>
      </c>
    </row>
    <row r="453" spans="7:8" ht="15" hidden="1">
      <c r="G453" t="s">
        <v>633</v>
      </c>
      <c r="H453" s="74" t="s">
        <v>1012</v>
      </c>
    </row>
    <row r="454" spans="7:8" ht="15" hidden="1">
      <c r="G454" t="s">
        <v>634</v>
      </c>
      <c r="H454" s="74" t="s">
        <v>1013</v>
      </c>
    </row>
    <row r="455" spans="7:8" ht="15" hidden="1">
      <c r="G455" t="s">
        <v>635</v>
      </c>
      <c r="H455" s="74" t="s">
        <v>1014</v>
      </c>
    </row>
    <row r="456" spans="7:8" ht="15" hidden="1">
      <c r="G456" t="s">
        <v>636</v>
      </c>
      <c r="H456" s="74" t="s">
        <v>1015</v>
      </c>
    </row>
    <row r="457" spans="7:8" ht="15" hidden="1">
      <c r="G457" t="s">
        <v>637</v>
      </c>
      <c r="H457" s="74" t="s">
        <v>1016</v>
      </c>
    </row>
    <row r="458" spans="7:8" ht="15" hidden="1">
      <c r="G458" t="s">
        <v>638</v>
      </c>
      <c r="H458" s="74" t="s">
        <v>1017</v>
      </c>
    </row>
    <row r="459" spans="7:8" ht="15" hidden="1">
      <c r="G459" t="s">
        <v>639</v>
      </c>
      <c r="H459" s="74" t="s">
        <v>1018</v>
      </c>
    </row>
    <row r="460" spans="7:8" ht="15" hidden="1">
      <c r="G460" t="s">
        <v>640</v>
      </c>
      <c r="H460" s="74" t="s">
        <v>1019</v>
      </c>
    </row>
    <row r="461" spans="7:8" ht="15" hidden="1">
      <c r="G461" t="s">
        <v>641</v>
      </c>
      <c r="H461" s="74" t="s">
        <v>1020</v>
      </c>
    </row>
    <row r="462" spans="7:8" ht="15" hidden="1">
      <c r="G462" t="s">
        <v>642</v>
      </c>
      <c r="H462" s="74" t="s">
        <v>1021</v>
      </c>
    </row>
    <row r="463" spans="7:8" ht="15" hidden="1">
      <c r="G463" t="s">
        <v>643</v>
      </c>
      <c r="H463" s="74" t="s">
        <v>1022</v>
      </c>
    </row>
    <row r="464" spans="7:8" ht="15" hidden="1">
      <c r="G464" t="s">
        <v>644</v>
      </c>
      <c r="H464" s="74" t="s">
        <v>1023</v>
      </c>
    </row>
    <row r="465" spans="7:8" ht="15" hidden="1">
      <c r="G465" t="s">
        <v>645</v>
      </c>
      <c r="H465" s="74" t="s">
        <v>1024</v>
      </c>
    </row>
    <row r="466" spans="7:8" ht="15" hidden="1">
      <c r="G466" t="s">
        <v>646</v>
      </c>
      <c r="H466" s="74" t="s">
        <v>1025</v>
      </c>
    </row>
    <row r="467" spans="7:8" ht="15" hidden="1">
      <c r="G467" t="s">
        <v>647</v>
      </c>
      <c r="H467" s="74" t="s">
        <v>1026</v>
      </c>
    </row>
  </sheetData>
  <sortState ref="G89:H467">
    <sortCondition ref="G89"/>
  </sortState>
  <mergeCells count="41">
    <mergeCell ref="A10:A11"/>
    <mergeCell ref="A5:D5"/>
    <mergeCell ref="E5:J5"/>
    <mergeCell ref="A6:D6"/>
    <mergeCell ref="E6:J6"/>
    <mergeCell ref="A9:J9"/>
    <mergeCell ref="A8:J8"/>
    <mergeCell ref="B10:C11"/>
    <mergeCell ref="I10:J11"/>
    <mergeCell ref="A2:E2"/>
    <mergeCell ref="F2:J2"/>
    <mergeCell ref="A1:J1"/>
    <mergeCell ref="A4:J4"/>
    <mergeCell ref="A7:D7"/>
    <mergeCell ref="E7:J7"/>
    <mergeCell ref="A3:J3"/>
    <mergeCell ref="B13:C13"/>
    <mergeCell ref="B14:C14"/>
    <mergeCell ref="B15:C15"/>
    <mergeCell ref="I13:J13"/>
    <mergeCell ref="E10:F11"/>
    <mergeCell ref="D10:D11"/>
    <mergeCell ref="E13:F13"/>
    <mergeCell ref="G10:H10"/>
    <mergeCell ref="B12:C12"/>
    <mergeCell ref="E12:F12"/>
    <mergeCell ref="I12:J12"/>
    <mergeCell ref="E30:H32"/>
    <mergeCell ref="I17:J17"/>
    <mergeCell ref="B18:C18"/>
    <mergeCell ref="I18:J18"/>
    <mergeCell ref="I14:J14"/>
    <mergeCell ref="I15:J15"/>
    <mergeCell ref="B17:C17"/>
    <mergeCell ref="E14:F14"/>
    <mergeCell ref="E15:F15"/>
    <mergeCell ref="E16:F16"/>
    <mergeCell ref="E17:F17"/>
    <mergeCell ref="E18:F18"/>
    <mergeCell ref="B16:C16"/>
    <mergeCell ref="I16:J16"/>
  </mergeCells>
  <dataValidations count="3">
    <dataValidation type="list" allowBlank="1" showInputMessage="1" showErrorMessage="1" prompt="wybierz PI" sqref="A12:A18">
      <formula1>skroty_PI</formula1>
    </dataValidation>
    <dataValidation type="list" allowBlank="1" showInputMessage="1" showErrorMessage="1" prompt="wybierz narzędzie PP" sqref="D12:D18">
      <formula1>skroty_PP</formula1>
    </dataValidation>
    <dataValidation type="list" allowBlank="1" showInputMessage="1" showErrorMessage="1" prompt="wybierz Program z listy" sqref="E5:J5">
      <formula1>Programy</formula1>
    </dataValidation>
  </dataValidations>
  <pageMargins left="0.70866141732283472" right="0.70866141732283472" top="0.74803149606299213" bottom="0.74803149606299213" header="0.31496062992125984" footer="0.31496062992125984"/>
  <pageSetup paperSize="9" scale="6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tabColor theme="6" tint="-0.249977111117893"/>
    <pageSetUpPr fitToPage="1"/>
  </sheetPr>
  <dimension ref="A1:AE70"/>
  <sheetViews>
    <sheetView view="pageBreakPreview" topLeftCell="B37" zoomScale="85" zoomScaleNormal="100" zoomScaleSheetLayoutView="85" workbookViewId="0">
      <selection activeCell="O47" sqref="O47"/>
    </sheetView>
  </sheetViews>
  <sheetFormatPr defaultColWidth="9.140625" defaultRowHeight="12.75"/>
  <cols>
    <col min="1" max="1" width="6.28515625" style="3" customWidth="1"/>
    <col min="2" max="2" width="44.5703125" style="1" customWidth="1"/>
    <col min="3" max="4" width="11.28515625" style="1" customWidth="1"/>
    <col min="5" max="5" width="11.140625" style="1" customWidth="1"/>
    <col min="6" max="6" width="11.85546875" style="1" customWidth="1"/>
    <col min="7" max="7" width="12.42578125" style="1" customWidth="1"/>
    <col min="8" max="8" width="37.42578125"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370" t="s">
        <v>41</v>
      </c>
      <c r="B1" s="371"/>
      <c r="C1" s="371"/>
      <c r="D1" s="371"/>
      <c r="E1" s="371"/>
      <c r="F1" s="371"/>
      <c r="G1" s="371"/>
      <c r="H1" s="371"/>
      <c r="I1" s="372"/>
    </row>
    <row r="2" spans="1:10" ht="30" customHeight="1" thickBot="1">
      <c r="A2" s="78">
        <v>1</v>
      </c>
      <c r="B2" s="324" t="s">
        <v>188</v>
      </c>
      <c r="C2" s="324"/>
      <c r="D2" s="324"/>
      <c r="E2" s="325"/>
      <c r="F2" s="328" t="s">
        <v>1227</v>
      </c>
      <c r="G2" s="328"/>
      <c r="H2" s="328"/>
      <c r="I2" s="329"/>
      <c r="J2" s="72"/>
    </row>
    <row r="3" spans="1:10" ht="15" customHeight="1" thickBot="1">
      <c r="A3" s="285"/>
      <c r="B3" s="285"/>
      <c r="C3" s="285"/>
      <c r="D3" s="285"/>
      <c r="E3" s="285"/>
      <c r="F3" s="285"/>
      <c r="G3" s="285"/>
      <c r="H3" s="285"/>
      <c r="I3" s="285"/>
    </row>
    <row r="4" spans="1:10" ht="30" customHeight="1">
      <c r="A4" s="307" t="s">
        <v>4</v>
      </c>
      <c r="B4" s="308"/>
      <c r="C4" s="308"/>
      <c r="D4" s="308"/>
      <c r="E4" s="308"/>
      <c r="F4" s="308"/>
      <c r="G4" s="308"/>
      <c r="H4" s="308"/>
      <c r="I4" s="309"/>
    </row>
    <row r="5" spans="1:10" ht="45" customHeight="1">
      <c r="A5" s="77">
        <v>2</v>
      </c>
      <c r="B5" s="326" t="s">
        <v>32</v>
      </c>
      <c r="C5" s="326"/>
      <c r="D5" s="327"/>
      <c r="E5" s="266" t="s">
        <v>218</v>
      </c>
      <c r="F5" s="266"/>
      <c r="G5" s="266"/>
      <c r="H5" s="266"/>
      <c r="I5" s="435"/>
    </row>
    <row r="6" spans="1:10" ht="30" customHeight="1">
      <c r="A6" s="77">
        <v>3</v>
      </c>
      <c r="B6" s="301" t="s">
        <v>185</v>
      </c>
      <c r="C6" s="301"/>
      <c r="D6" s="302"/>
      <c r="E6" s="254" t="s">
        <v>1107</v>
      </c>
      <c r="F6" s="394"/>
      <c r="G6" s="394"/>
      <c r="H6" s="394"/>
      <c r="I6" s="395"/>
    </row>
    <row r="7" spans="1:10" ht="30" customHeight="1">
      <c r="A7" s="77">
        <v>4</v>
      </c>
      <c r="B7" s="301" t="s">
        <v>42</v>
      </c>
      <c r="C7" s="301"/>
      <c r="D7" s="302"/>
      <c r="E7" s="254" t="s">
        <v>1094</v>
      </c>
      <c r="F7" s="394"/>
      <c r="G7" s="394"/>
      <c r="H7" s="394"/>
      <c r="I7" s="395"/>
    </row>
    <row r="8" spans="1:10" ht="30" customHeight="1">
      <c r="A8" s="77">
        <v>5</v>
      </c>
      <c r="B8" s="301" t="s">
        <v>47</v>
      </c>
      <c r="C8" s="301"/>
      <c r="D8" s="302"/>
      <c r="E8" s="254" t="s">
        <v>1121</v>
      </c>
      <c r="F8" s="394"/>
      <c r="G8" s="394"/>
      <c r="H8" s="394"/>
      <c r="I8" s="395"/>
    </row>
    <row r="9" spans="1:10" ht="54.75" customHeight="1" thickBot="1">
      <c r="A9" s="78">
        <v>6</v>
      </c>
      <c r="B9" s="303" t="s">
        <v>33</v>
      </c>
      <c r="C9" s="303"/>
      <c r="D9" s="304"/>
      <c r="E9" s="392" t="s">
        <v>1191</v>
      </c>
      <c r="F9" s="392"/>
      <c r="G9" s="392"/>
      <c r="H9" s="392"/>
      <c r="I9" s="393"/>
    </row>
    <row r="10" spans="1:10" ht="15" customHeight="1" thickBot="1">
      <c r="A10" s="285"/>
      <c r="B10" s="285"/>
      <c r="C10" s="285"/>
      <c r="D10" s="285"/>
      <c r="E10" s="285"/>
      <c r="F10" s="285"/>
      <c r="G10" s="285"/>
      <c r="H10" s="285"/>
      <c r="I10" s="285"/>
    </row>
    <row r="11" spans="1:10" ht="30" customHeight="1">
      <c r="A11" s="307" t="s">
        <v>43</v>
      </c>
      <c r="B11" s="308"/>
      <c r="C11" s="308"/>
      <c r="D11" s="308"/>
      <c r="E11" s="308"/>
      <c r="F11" s="308"/>
      <c r="G11" s="308"/>
      <c r="H11" s="308"/>
      <c r="I11" s="309"/>
    </row>
    <row r="12" spans="1:10" ht="115.15" customHeight="1">
      <c r="A12" s="83">
        <v>7</v>
      </c>
      <c r="B12" s="82" t="s">
        <v>71</v>
      </c>
      <c r="C12" s="311" t="s">
        <v>1120</v>
      </c>
      <c r="D12" s="312"/>
      <c r="E12" s="312"/>
      <c r="F12" s="312"/>
      <c r="G12" s="312"/>
      <c r="H12" s="313"/>
      <c r="I12" s="10"/>
    </row>
    <row r="13" spans="1:10" ht="30" customHeight="1">
      <c r="A13" s="316">
        <v>8</v>
      </c>
      <c r="B13" s="310" t="s">
        <v>239</v>
      </c>
      <c r="C13" s="332" t="s">
        <v>1096</v>
      </c>
      <c r="D13" s="333"/>
      <c r="E13" s="333"/>
      <c r="F13" s="333"/>
      <c r="G13" s="333"/>
      <c r="H13" s="333"/>
      <c r="I13" s="334"/>
      <c r="J13" s="71"/>
    </row>
    <row r="14" spans="1:10" ht="30" customHeight="1">
      <c r="A14" s="316"/>
      <c r="B14" s="310"/>
      <c r="C14" s="335"/>
      <c r="D14" s="297"/>
      <c r="E14" s="297"/>
      <c r="F14" s="297"/>
      <c r="G14" s="297"/>
      <c r="H14" s="297"/>
      <c r="I14" s="336"/>
    </row>
    <row r="15" spans="1:10" ht="30" customHeight="1">
      <c r="A15" s="316"/>
      <c r="B15" s="310"/>
      <c r="C15" s="337"/>
      <c r="D15" s="338"/>
      <c r="E15" s="338"/>
      <c r="F15" s="338"/>
      <c r="G15" s="338"/>
      <c r="H15" s="338"/>
      <c r="I15" s="339"/>
    </row>
    <row r="16" spans="1:10" ht="30" customHeight="1">
      <c r="A16" s="317">
        <v>9</v>
      </c>
      <c r="B16" s="305" t="s">
        <v>237</v>
      </c>
      <c r="C16" s="332" t="s">
        <v>1115</v>
      </c>
      <c r="D16" s="333"/>
      <c r="E16" s="333"/>
      <c r="F16" s="333"/>
      <c r="G16" s="333"/>
      <c r="H16" s="333"/>
      <c r="I16" s="334"/>
      <c r="J16" s="71"/>
    </row>
    <row r="17" spans="1:31" ht="92.45" customHeight="1">
      <c r="A17" s="318"/>
      <c r="B17" s="306"/>
      <c r="C17" s="337"/>
      <c r="D17" s="338"/>
      <c r="E17" s="338"/>
      <c r="F17" s="338"/>
      <c r="G17" s="338"/>
      <c r="H17" s="338"/>
      <c r="I17" s="339"/>
    </row>
    <row r="18" spans="1:31" ht="30" customHeight="1">
      <c r="A18" s="316"/>
      <c r="B18" s="310" t="s">
        <v>228</v>
      </c>
      <c r="C18" s="396" t="s">
        <v>191</v>
      </c>
      <c r="D18" s="397"/>
      <c r="E18" s="397"/>
      <c r="F18" s="397"/>
      <c r="G18" s="397"/>
      <c r="H18" s="398"/>
      <c r="I18" s="21"/>
    </row>
    <row r="19" spans="1:31" ht="30" customHeight="1">
      <c r="A19" s="316"/>
      <c r="B19" s="310"/>
      <c r="C19" s="319" t="s">
        <v>0</v>
      </c>
      <c r="D19" s="319"/>
      <c r="E19" s="320" t="s">
        <v>169</v>
      </c>
      <c r="F19" s="320"/>
      <c r="G19" s="320"/>
      <c r="H19" s="320"/>
      <c r="I19" s="321"/>
      <c r="AE19" s="1" t="s">
        <v>267</v>
      </c>
    </row>
    <row r="20" spans="1:31" ht="30" customHeight="1">
      <c r="A20" s="316"/>
      <c r="B20" s="310"/>
      <c r="C20" s="319" t="s">
        <v>235</v>
      </c>
      <c r="D20" s="319"/>
      <c r="E20" s="320"/>
      <c r="F20" s="320"/>
      <c r="G20" s="320"/>
      <c r="H20" s="320"/>
      <c r="I20" s="321"/>
      <c r="AE20" s="1" t="s">
        <v>1049</v>
      </c>
    </row>
    <row r="21" spans="1:31" ht="409.5" customHeight="1">
      <c r="A21" s="316"/>
      <c r="B21" s="310"/>
      <c r="C21" s="319" t="s">
        <v>1</v>
      </c>
      <c r="D21" s="319"/>
      <c r="E21" s="437" t="s">
        <v>1108</v>
      </c>
      <c r="F21" s="437"/>
      <c r="G21" s="437"/>
      <c r="H21" s="437"/>
      <c r="I21" s="438"/>
      <c r="AE21" s="1" t="s">
        <v>1051</v>
      </c>
    </row>
    <row r="22" spans="1:31" ht="409.5" customHeight="1">
      <c r="A22" s="317"/>
      <c r="B22" s="305"/>
      <c r="C22" s="319" t="s">
        <v>234</v>
      </c>
      <c r="D22" s="319"/>
      <c r="E22" s="322" t="s">
        <v>1056</v>
      </c>
      <c r="F22" s="322"/>
      <c r="G22" s="322"/>
      <c r="H22" s="322"/>
      <c r="I22" s="323"/>
      <c r="AE22" s="1" t="s">
        <v>1050</v>
      </c>
    </row>
    <row r="23" spans="1:31" ht="30" customHeight="1" thickBot="1">
      <c r="A23" s="375"/>
      <c r="B23" s="376"/>
      <c r="C23" s="389" t="s">
        <v>19</v>
      </c>
      <c r="D23" s="389"/>
      <c r="E23" s="390"/>
      <c r="F23" s="390"/>
      <c r="G23" s="390"/>
      <c r="H23" s="390"/>
      <c r="I23" s="391"/>
    </row>
    <row r="24" spans="1:31" ht="15" customHeight="1" thickBot="1">
      <c r="A24" s="300"/>
      <c r="B24" s="300"/>
      <c r="C24" s="300"/>
      <c r="D24" s="300"/>
      <c r="E24" s="300"/>
      <c r="F24" s="300"/>
      <c r="G24" s="300"/>
      <c r="H24" s="300"/>
      <c r="I24" s="4"/>
    </row>
    <row r="25" spans="1:31" ht="30" customHeight="1">
      <c r="A25" s="54">
        <v>11</v>
      </c>
      <c r="B25" s="33" t="s">
        <v>20</v>
      </c>
      <c r="C25" s="380" t="s">
        <v>224</v>
      </c>
      <c r="D25" s="381"/>
      <c r="E25" s="381"/>
      <c r="F25" s="381"/>
      <c r="G25" s="381"/>
      <c r="H25" s="381"/>
      <c r="I25" s="382"/>
    </row>
    <row r="26" spans="1:31" ht="61.9" customHeight="1" thickBot="1">
      <c r="A26" s="78">
        <v>12</v>
      </c>
      <c r="B26" s="34" t="s">
        <v>44</v>
      </c>
      <c r="C26" s="377" t="s">
        <v>141</v>
      </c>
      <c r="D26" s="378"/>
      <c r="E26" s="378"/>
      <c r="F26" s="378"/>
      <c r="G26" s="378"/>
      <c r="H26" s="378"/>
      <c r="I26" s="379"/>
      <c r="AC26" s="1" t="s">
        <v>268</v>
      </c>
    </row>
    <row r="27" spans="1:31" ht="15" customHeight="1" thickBot="1">
      <c r="A27" s="300"/>
      <c r="B27" s="300"/>
      <c r="C27" s="300"/>
      <c r="D27" s="300"/>
      <c r="E27" s="300"/>
      <c r="F27" s="300"/>
      <c r="G27" s="300"/>
      <c r="H27" s="300"/>
      <c r="I27" s="5"/>
    </row>
    <row r="28" spans="1:31" ht="30" customHeight="1">
      <c r="A28" s="54">
        <v>13</v>
      </c>
      <c r="B28" s="33" t="s">
        <v>45</v>
      </c>
      <c r="C28" s="380" t="s">
        <v>175</v>
      </c>
      <c r="D28" s="381"/>
      <c r="E28" s="381"/>
      <c r="F28" s="381"/>
      <c r="G28" s="381"/>
      <c r="H28" s="381"/>
      <c r="I28" s="382"/>
    </row>
    <row r="29" spans="1:31" ht="30" customHeight="1">
      <c r="A29" s="77">
        <v>14</v>
      </c>
      <c r="B29" s="35" t="s">
        <v>46</v>
      </c>
      <c r="C29" s="383" t="s">
        <v>84</v>
      </c>
      <c r="D29" s="384"/>
      <c r="E29" s="384"/>
      <c r="F29" s="384"/>
      <c r="G29" s="384"/>
      <c r="H29" s="384"/>
      <c r="I29" s="385"/>
    </row>
    <row r="30" spans="1:31" ht="30" customHeight="1" thickBot="1">
      <c r="A30" s="77">
        <v>15</v>
      </c>
      <c r="B30" s="35" t="s">
        <v>2</v>
      </c>
      <c r="C30" s="383" t="s">
        <v>79</v>
      </c>
      <c r="D30" s="384"/>
      <c r="E30" s="384"/>
      <c r="F30" s="384"/>
      <c r="G30" s="384"/>
      <c r="H30" s="384"/>
      <c r="I30" s="385"/>
    </row>
    <row r="31" spans="1:31" ht="15" customHeight="1" thickBot="1">
      <c r="A31" s="300"/>
      <c r="B31" s="300"/>
      <c r="C31" s="300"/>
      <c r="D31" s="300"/>
      <c r="E31" s="300"/>
      <c r="F31" s="300"/>
      <c r="G31" s="300"/>
      <c r="H31" s="300"/>
      <c r="I31" s="300"/>
    </row>
    <row r="32" spans="1:31" ht="90.75" customHeight="1">
      <c r="A32" s="54">
        <v>16</v>
      </c>
      <c r="B32" s="33" t="s">
        <v>12</v>
      </c>
      <c r="C32" s="343" t="s">
        <v>1267</v>
      </c>
      <c r="D32" s="343"/>
      <c r="E32" s="343"/>
      <c r="F32" s="343"/>
      <c r="G32" s="343"/>
      <c r="H32" s="343"/>
      <c r="I32" s="344"/>
    </row>
    <row r="33" spans="1:18" ht="30" customHeight="1" thickBot="1">
      <c r="A33" s="78">
        <v>17</v>
      </c>
      <c r="B33" s="34" t="s">
        <v>14</v>
      </c>
      <c r="C33" s="373" t="s">
        <v>1093</v>
      </c>
      <c r="D33" s="373"/>
      <c r="E33" s="373"/>
      <c r="F33" s="373"/>
      <c r="G33" s="373"/>
      <c r="H33" s="373"/>
      <c r="I33" s="374"/>
    </row>
    <row r="34" spans="1:18" ht="15" customHeight="1" thickBot="1">
      <c r="A34" s="345"/>
      <c r="B34" s="345"/>
      <c r="C34" s="345"/>
      <c r="D34" s="345"/>
      <c r="E34" s="345"/>
      <c r="F34" s="345"/>
      <c r="G34" s="345"/>
      <c r="H34" s="345"/>
      <c r="I34" s="345"/>
    </row>
    <row r="35" spans="1:18" ht="30" customHeight="1">
      <c r="A35" s="54">
        <v>18</v>
      </c>
      <c r="B35" s="33" t="s">
        <v>48</v>
      </c>
      <c r="C35" s="36" t="s">
        <v>49</v>
      </c>
      <c r="D35" s="80">
        <v>2017</v>
      </c>
      <c r="E35" s="38" t="s">
        <v>50</v>
      </c>
      <c r="F35" s="364" t="s">
        <v>1071</v>
      </c>
      <c r="G35" s="365"/>
      <c r="H35" s="365"/>
      <c r="I35" s="366"/>
    </row>
    <row r="36" spans="1:18" ht="30" customHeight="1" thickBot="1">
      <c r="A36" s="78">
        <v>19</v>
      </c>
      <c r="B36" s="34" t="s">
        <v>27</v>
      </c>
      <c r="C36" s="37" t="s">
        <v>49</v>
      </c>
      <c r="D36" s="76">
        <v>2017</v>
      </c>
      <c r="E36" s="39" t="s">
        <v>50</v>
      </c>
      <c r="F36" s="367" t="s">
        <v>1071</v>
      </c>
      <c r="G36" s="466"/>
      <c r="H36" s="467"/>
      <c r="I36" s="16"/>
    </row>
    <row r="37" spans="1:18" ht="15" customHeight="1" thickBot="1">
      <c r="A37" s="352"/>
      <c r="B37" s="352"/>
      <c r="C37" s="352"/>
      <c r="D37" s="352"/>
      <c r="E37" s="352"/>
      <c r="F37" s="352"/>
      <c r="G37" s="352"/>
      <c r="H37" s="352"/>
      <c r="I37" s="352"/>
    </row>
    <row r="38" spans="1:18" ht="30" customHeight="1">
      <c r="A38" s="54">
        <v>20</v>
      </c>
      <c r="B38" s="33" t="s">
        <v>23</v>
      </c>
      <c r="C38" s="443">
        <v>23529412</v>
      </c>
      <c r="D38" s="443"/>
      <c r="E38" s="443"/>
      <c r="F38" s="443"/>
      <c r="G38" s="443"/>
      <c r="H38" s="443"/>
      <c r="I38" s="444"/>
    </row>
    <row r="39" spans="1:18" ht="30" customHeight="1">
      <c r="A39" s="77">
        <v>21</v>
      </c>
      <c r="B39" s="35" t="s">
        <v>24</v>
      </c>
      <c r="C39" s="349">
        <f>C38*0.85</f>
        <v>20000000.199999999</v>
      </c>
      <c r="D39" s="350"/>
      <c r="E39" s="350"/>
      <c r="F39" s="350"/>
      <c r="G39" s="350"/>
      <c r="H39" s="350"/>
      <c r="I39" s="351"/>
    </row>
    <row r="40" spans="1:18" ht="30" customHeight="1">
      <c r="A40" s="77">
        <v>22</v>
      </c>
      <c r="B40" s="35" t="s">
        <v>22</v>
      </c>
      <c r="C40" s="468">
        <v>0.85</v>
      </c>
      <c r="D40" s="469"/>
      <c r="E40" s="469"/>
      <c r="F40" s="469"/>
      <c r="G40" s="469"/>
      <c r="H40" s="469"/>
      <c r="I40" s="470"/>
    </row>
    <row r="41" spans="1:18" ht="30" customHeight="1">
      <c r="A41" s="77">
        <v>23</v>
      </c>
      <c r="B41" s="35" t="s">
        <v>258</v>
      </c>
      <c r="C41" s="356">
        <v>100000</v>
      </c>
      <c r="D41" s="356"/>
      <c r="E41" s="356"/>
      <c r="F41" s="356"/>
      <c r="G41" s="356"/>
      <c r="H41" s="356"/>
      <c r="I41" s="357"/>
    </row>
    <row r="42" spans="1:18" ht="30" customHeight="1" thickBot="1">
      <c r="A42" s="78">
        <v>24</v>
      </c>
      <c r="B42" s="34" t="s">
        <v>259</v>
      </c>
      <c r="C42" s="353" t="s">
        <v>1092</v>
      </c>
      <c r="D42" s="353"/>
      <c r="E42" s="353"/>
      <c r="F42" s="353"/>
      <c r="G42" s="353"/>
      <c r="H42" s="353"/>
      <c r="I42" s="354"/>
    </row>
    <row r="43" spans="1:18" ht="15" customHeight="1" thickBot="1">
      <c r="A43" s="297"/>
      <c r="B43" s="297"/>
      <c r="C43" s="297"/>
      <c r="D43" s="297"/>
      <c r="E43" s="297"/>
      <c r="F43" s="297"/>
      <c r="G43" s="297"/>
      <c r="H43" s="297"/>
      <c r="I43" s="297"/>
    </row>
    <row r="44" spans="1:18" ht="30" customHeight="1">
      <c r="A44" s="341">
        <v>25</v>
      </c>
      <c r="B44" s="361" t="s">
        <v>186</v>
      </c>
      <c r="C44" s="362"/>
      <c r="D44" s="362"/>
      <c r="E44" s="362"/>
      <c r="F44" s="362"/>
      <c r="G44" s="362"/>
      <c r="H44" s="363"/>
      <c r="I44" s="8" t="s">
        <v>6</v>
      </c>
      <c r="L44" s="471"/>
      <c r="M44" s="340"/>
      <c r="N44" s="340"/>
      <c r="O44" s="340"/>
      <c r="P44" s="340"/>
      <c r="Q44" s="340"/>
      <c r="R44" s="340"/>
    </row>
    <row r="45" spans="1:18" ht="78.75" customHeight="1">
      <c r="A45" s="342"/>
      <c r="B45" s="40" t="s">
        <v>192</v>
      </c>
      <c r="C45" s="358" t="s">
        <v>187</v>
      </c>
      <c r="D45" s="358"/>
      <c r="E45" s="359" t="s">
        <v>1027</v>
      </c>
      <c r="F45" s="360"/>
      <c r="G45" s="81" t="s">
        <v>193</v>
      </c>
      <c r="H45" s="42" t="s">
        <v>229</v>
      </c>
      <c r="I45" s="12"/>
      <c r="L45" s="79"/>
      <c r="M45" s="79"/>
      <c r="N45" s="79"/>
      <c r="O45" s="79"/>
      <c r="P45" s="79"/>
      <c r="Q45" s="79"/>
      <c r="R45" s="79"/>
    </row>
    <row r="46" spans="1:18" s="6" customFormat="1" ht="66" customHeight="1">
      <c r="A46" s="342"/>
      <c r="B46" s="185" t="s">
        <v>1101</v>
      </c>
      <c r="C46" s="402" t="s">
        <v>1072</v>
      </c>
      <c r="D46" s="402"/>
      <c r="E46" s="402" t="s">
        <v>1104</v>
      </c>
      <c r="F46" s="402"/>
      <c r="G46" s="154">
        <v>25</v>
      </c>
      <c r="H46" s="159">
        <v>122</v>
      </c>
      <c r="I46" s="9"/>
      <c r="J46" s="148"/>
    </row>
    <row r="47" spans="1:18" s="6" customFormat="1" ht="49.15" customHeight="1">
      <c r="A47" s="342"/>
      <c r="B47" s="185" t="s">
        <v>1102</v>
      </c>
      <c r="C47" s="402" t="s">
        <v>1230</v>
      </c>
      <c r="D47" s="402"/>
      <c r="E47" s="402" t="s">
        <v>1073</v>
      </c>
      <c r="F47" s="402"/>
      <c r="G47" s="154">
        <v>1293</v>
      </c>
      <c r="H47" s="159">
        <v>6313</v>
      </c>
      <c r="I47" s="9"/>
    </row>
    <row r="48" spans="1:18" s="6" customFormat="1" ht="79.150000000000006" customHeight="1" thickBot="1">
      <c r="A48" s="342"/>
      <c r="B48" s="185" t="s">
        <v>1103</v>
      </c>
      <c r="C48" s="402" t="s">
        <v>1072</v>
      </c>
      <c r="D48" s="402"/>
      <c r="E48" s="402" t="s">
        <v>1073</v>
      </c>
      <c r="F48" s="402"/>
      <c r="G48" s="154">
        <v>99</v>
      </c>
      <c r="H48" s="159">
        <v>485</v>
      </c>
      <c r="I48" s="9"/>
    </row>
    <row r="49" spans="1:14" ht="15" customHeight="1" thickBot="1">
      <c r="A49" s="403"/>
      <c r="B49" s="403"/>
      <c r="C49" s="403"/>
      <c r="D49" s="403"/>
      <c r="E49" s="403"/>
      <c r="F49" s="403"/>
      <c r="G49" s="403"/>
      <c r="H49" s="403"/>
    </row>
    <row r="50" spans="1:14" ht="45" customHeight="1" thickBot="1">
      <c r="A50" s="55">
        <v>26</v>
      </c>
      <c r="B50" s="43" t="s">
        <v>3</v>
      </c>
      <c r="C50" s="399" t="s">
        <v>195</v>
      </c>
      <c r="D50" s="399"/>
      <c r="E50" s="399"/>
      <c r="F50" s="399"/>
      <c r="G50" s="399"/>
      <c r="H50" s="399"/>
      <c r="I50" s="400"/>
    </row>
    <row r="51" spans="1:14" ht="15" customHeight="1" thickBot="1">
      <c r="A51" s="401"/>
      <c r="B51" s="401"/>
      <c r="C51" s="401"/>
      <c r="D51" s="401"/>
      <c r="E51" s="401"/>
      <c r="F51" s="401"/>
      <c r="G51" s="401"/>
      <c r="H51" s="401"/>
      <c r="I51" s="401"/>
    </row>
    <row r="52" spans="1:14" ht="45" customHeight="1" thickBot="1">
      <c r="A52" s="55">
        <v>27</v>
      </c>
      <c r="B52" s="43" t="s">
        <v>25</v>
      </c>
      <c r="C52" s="399" t="s">
        <v>261</v>
      </c>
      <c r="D52" s="399"/>
      <c r="E52" s="399"/>
      <c r="F52" s="399"/>
      <c r="G52" s="399"/>
      <c r="H52" s="399"/>
      <c r="I52" s="400"/>
    </row>
    <row r="53" spans="1:14" ht="15" customHeight="1"/>
    <row r="55" spans="1:14">
      <c r="L55" s="1" t="s">
        <v>195</v>
      </c>
      <c r="M55" s="1" t="s">
        <v>75</v>
      </c>
    </row>
    <row r="56" spans="1:14">
      <c r="L56" s="1" t="s">
        <v>73</v>
      </c>
      <c r="M56" s="1" t="s">
        <v>76</v>
      </c>
      <c r="N56" s="1" t="s">
        <v>174</v>
      </c>
    </row>
    <row r="57" spans="1:14">
      <c r="M57" s="1" t="s">
        <v>160</v>
      </c>
      <c r="N57" s="1" t="s">
        <v>175</v>
      </c>
    </row>
    <row r="58" spans="1:14">
      <c r="M58" s="1" t="s">
        <v>161</v>
      </c>
    </row>
    <row r="59" spans="1:14">
      <c r="M59" s="1" t="s">
        <v>162</v>
      </c>
    </row>
    <row r="60" spans="1:14">
      <c r="M60" s="1" t="s">
        <v>163</v>
      </c>
    </row>
    <row r="61" spans="1:14">
      <c r="M61" s="1" t="s">
        <v>164</v>
      </c>
    </row>
    <row r="62" spans="1:14">
      <c r="M62" s="1" t="s">
        <v>165</v>
      </c>
    </row>
    <row r="63" spans="1:14">
      <c r="M63" s="1" t="s">
        <v>166</v>
      </c>
    </row>
    <row r="64" spans="1:14">
      <c r="M64" s="1" t="s">
        <v>167</v>
      </c>
    </row>
    <row r="65" spans="13:13">
      <c r="M65" s="1" t="s">
        <v>168</v>
      </c>
    </row>
    <row r="66" spans="13:13">
      <c r="M66" s="1" t="s">
        <v>169</v>
      </c>
    </row>
    <row r="67" spans="13:13">
      <c r="M67" s="1" t="s">
        <v>170</v>
      </c>
    </row>
    <row r="68" spans="13:13">
      <c r="M68" s="1" t="s">
        <v>171</v>
      </c>
    </row>
    <row r="69" spans="13:13">
      <c r="M69" s="1" t="s">
        <v>172</v>
      </c>
    </row>
    <row r="70" spans="13:13">
      <c r="M70" s="1" t="s">
        <v>173</v>
      </c>
    </row>
  </sheetData>
  <mergeCells count="72">
    <mergeCell ref="A49:H49"/>
    <mergeCell ref="C50:I50"/>
    <mergeCell ref="A51:I51"/>
    <mergeCell ref="C52:I52"/>
    <mergeCell ref="E47:F47"/>
    <mergeCell ref="C48:D48"/>
    <mergeCell ref="E48:F48"/>
    <mergeCell ref="C42:I42"/>
    <mergeCell ref="A43:I43"/>
    <mergeCell ref="A44:A48"/>
    <mergeCell ref="B44:H44"/>
    <mergeCell ref="L44:R44"/>
    <mergeCell ref="C45:D45"/>
    <mergeCell ref="E45:F45"/>
    <mergeCell ref="C46:D46"/>
    <mergeCell ref="E46:F46"/>
    <mergeCell ref="C47:D47"/>
    <mergeCell ref="C41:I41"/>
    <mergeCell ref="C30:I30"/>
    <mergeCell ref="A31:I31"/>
    <mergeCell ref="C32:I32"/>
    <mergeCell ref="C33:I33"/>
    <mergeCell ref="A34:I34"/>
    <mergeCell ref="F35:I35"/>
    <mergeCell ref="F36:H36"/>
    <mergeCell ref="A37:I37"/>
    <mergeCell ref="C38:I38"/>
    <mergeCell ref="C39:I39"/>
    <mergeCell ref="C40:I40"/>
    <mergeCell ref="C29:I29"/>
    <mergeCell ref="E20:I20"/>
    <mergeCell ref="C21:D21"/>
    <mergeCell ref="E21:I21"/>
    <mergeCell ref="C22:D22"/>
    <mergeCell ref="E22:I22"/>
    <mergeCell ref="C23:D23"/>
    <mergeCell ref="E23:I23"/>
    <mergeCell ref="A24:H24"/>
    <mergeCell ref="C25:I25"/>
    <mergeCell ref="C26:I26"/>
    <mergeCell ref="A27:H27"/>
    <mergeCell ref="C28:I28"/>
    <mergeCell ref="A16:A17"/>
    <mergeCell ref="B16:B17"/>
    <mergeCell ref="A18:A23"/>
    <mergeCell ref="B18:B23"/>
    <mergeCell ref="C18:H18"/>
    <mergeCell ref="C19:D19"/>
    <mergeCell ref="E19:I19"/>
    <mergeCell ref="C20:D20"/>
    <mergeCell ref="C16:I17"/>
    <mergeCell ref="A13:A15"/>
    <mergeCell ref="B13:B15"/>
    <mergeCell ref="C13:I15"/>
    <mergeCell ref="B6:D6"/>
    <mergeCell ref="E6:I6"/>
    <mergeCell ref="B7:D7"/>
    <mergeCell ref="E7:I7"/>
    <mergeCell ref="B8:D8"/>
    <mergeCell ref="E8:I8"/>
    <mergeCell ref="B9:D9"/>
    <mergeCell ref="E9:I9"/>
    <mergeCell ref="A10:I10"/>
    <mergeCell ref="A11:I11"/>
    <mergeCell ref="C12:H12"/>
    <mergeCell ref="B5:D5"/>
    <mergeCell ref="E5:I5"/>
    <mergeCell ref="A1:I1"/>
    <mergeCell ref="B2:E2"/>
    <mergeCell ref="F2:I2"/>
    <mergeCell ref="A3:I3"/>
    <mergeCell ref="A4:I4"/>
  </mergeCells>
  <conditionalFormatting sqref="E36">
    <cfRule type="containsText" dxfId="9" priority="6" operator="containsText" text="miesiąc">
      <formula>NOT(ISERROR(SEARCH("miesiąc",E36)))</formula>
    </cfRule>
  </conditionalFormatting>
  <conditionalFormatting sqref="C23">
    <cfRule type="expression" dxfId="8" priority="5">
      <formula>$D21="ogólnopolski"</formula>
    </cfRule>
  </conditionalFormatting>
  <conditionalFormatting sqref="E19:E20 E21:I22">
    <cfRule type="expression" dxfId="7" priority="4">
      <formula>#REF!&lt;&gt;"regionalny"</formula>
    </cfRule>
  </conditionalFormatting>
  <dataValidations count="9">
    <dataValidation type="list" allowBlank="1" showInputMessage="1" showErrorMessage="1" prompt="Proszę wybrać: TAK lub NIE" sqref="C50">
      <formula1>$L$55:$L$56</formula1>
    </dataValidation>
    <dataValidation type="list" allowBlank="1" showInputMessage="1" showErrorMessage="1" prompt="wybierz Cel Tematyczny" sqref="C29:I29">
      <formula1>CT</formula1>
    </dataValidation>
    <dataValidation type="list" allowBlank="1" showInputMessage="1" showErrorMessage="1" prompt="wybierz fundusz" sqref="C28:I28">
      <formula1>fundusz</formula1>
    </dataValidation>
    <dataValidation type="list" allowBlank="1" showInputMessage="1" showErrorMessage="1" prompt="wybierz narzędzie PP" sqref="C26:I26">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0:I30">
      <formula1>PI</formula1>
    </dataValidation>
    <dataValidation type="list" allowBlank="1" showInputMessage="1" showErrorMessage="1" prompt="wybierz Program z listy" sqref="E5:I5">
      <formula1>Programy</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0866141732283472" right="0.70866141732283472" top="0.74803149606299213" bottom="0.74803149606299213" header="0.31496062992125984" footer="0.31496062992125984"/>
  <pageSetup paperSize="9" scale="60" fitToHeight="0" orientation="portrait" r:id="rId1"/>
  <rowBreaks count="1" manualBreakCount="1">
    <brk id="21" max="8"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ogólne'!$K$89:$K$92</xm:f>
          </x14:formula1>
          <xm:sqref>C25:I25</xm:sqref>
        </x14:dataValidation>
        <x14:dataValidation type="list" allowBlank="1" showInputMessage="1" showErrorMessage="1">
          <x14:formula1>
            <xm:f>'Informacje ogólne'!$K$163:$K$164</xm:f>
          </x14:formula1>
          <xm:sqref>C18:H18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theme="7" tint="-0.249977111117893"/>
  </sheetPr>
  <dimension ref="A1:F37"/>
  <sheetViews>
    <sheetView view="pageBreakPreview" zoomScale="80" zoomScaleNormal="100" zoomScaleSheetLayoutView="80" workbookViewId="0">
      <selection activeCell="C7" sqref="C7"/>
    </sheetView>
  </sheetViews>
  <sheetFormatPr defaultColWidth="9.140625" defaultRowHeight="12.75"/>
  <cols>
    <col min="1" max="1" width="5.140625" style="3" customWidth="1"/>
    <col min="2" max="2" width="39.28515625" style="1" customWidth="1"/>
    <col min="3" max="3" width="36.5703125" style="1" customWidth="1"/>
    <col min="4" max="4" width="23.28515625" style="1" customWidth="1"/>
    <col min="5" max="5" width="57" style="1" customWidth="1"/>
    <col min="6" max="16384" width="9.140625" style="1"/>
  </cols>
  <sheetData>
    <row r="1" spans="1:6" ht="30" customHeight="1" thickBot="1">
      <c r="A1" s="423" t="s">
        <v>26</v>
      </c>
      <c r="B1" s="424"/>
      <c r="C1" s="424"/>
      <c r="D1" s="424"/>
      <c r="E1" s="425"/>
    </row>
    <row r="2" spans="1:6" ht="42.75" customHeight="1">
      <c r="A2" s="432">
        <v>1</v>
      </c>
      <c r="B2" s="56" t="s">
        <v>263</v>
      </c>
      <c r="C2" s="426" t="s">
        <v>1227</v>
      </c>
      <c r="D2" s="427"/>
      <c r="E2" s="428"/>
      <c r="F2" s="192"/>
    </row>
    <row r="3" spans="1:6" ht="108" customHeight="1" thickBot="1">
      <c r="A3" s="433"/>
      <c r="B3" s="57" t="s">
        <v>264</v>
      </c>
      <c r="C3" s="429" t="s">
        <v>1120</v>
      </c>
      <c r="D3" s="446"/>
      <c r="E3" s="447"/>
    </row>
    <row r="4" spans="1:6" ht="35.25" customHeight="1" thickBot="1">
      <c r="A4" s="422"/>
      <c r="B4" s="422"/>
      <c r="C4" s="422"/>
      <c r="D4" s="422"/>
      <c r="E4" s="422"/>
    </row>
    <row r="5" spans="1:6" ht="24.95" customHeight="1" thickBot="1">
      <c r="A5" s="66">
        <v>2</v>
      </c>
      <c r="B5" s="413" t="s">
        <v>200</v>
      </c>
      <c r="C5" s="414"/>
      <c r="D5" s="414"/>
      <c r="E5" s="415"/>
    </row>
    <row r="6" spans="1:6" ht="60.75" customHeight="1">
      <c r="A6" s="59" t="s">
        <v>202</v>
      </c>
      <c r="B6" s="85" t="s">
        <v>232</v>
      </c>
      <c r="C6" s="85" t="s">
        <v>262</v>
      </c>
      <c r="D6" s="85" t="s">
        <v>233</v>
      </c>
      <c r="E6" s="61" t="s">
        <v>201</v>
      </c>
    </row>
    <row r="7" spans="1:6" ht="102.75" customHeight="1">
      <c r="A7" s="62">
        <v>1</v>
      </c>
      <c r="B7" s="97" t="s">
        <v>1060</v>
      </c>
      <c r="C7" s="97" t="s">
        <v>1112</v>
      </c>
      <c r="D7" s="97" t="s">
        <v>1059</v>
      </c>
      <c r="E7" s="146" t="s">
        <v>1175</v>
      </c>
      <c r="F7" s="148"/>
    </row>
    <row r="8" spans="1:6" ht="191.25" customHeight="1">
      <c r="A8" s="62">
        <v>2</v>
      </c>
      <c r="B8" s="97" t="s">
        <v>1058</v>
      </c>
      <c r="C8" s="97" t="s">
        <v>1065</v>
      </c>
      <c r="D8" s="97" t="s">
        <v>1059</v>
      </c>
      <c r="E8" s="146" t="s">
        <v>1186</v>
      </c>
    </row>
    <row r="9" spans="1:6" ht="86.25" customHeight="1">
      <c r="A9" s="62">
        <v>3</v>
      </c>
      <c r="B9" s="97" t="s">
        <v>1061</v>
      </c>
      <c r="C9" s="97" t="s">
        <v>1113</v>
      </c>
      <c r="D9" s="97" t="s">
        <v>1059</v>
      </c>
      <c r="E9" s="146" t="s">
        <v>1182</v>
      </c>
    </row>
    <row r="10" spans="1:6" ht="126.6" customHeight="1">
      <c r="A10" s="62">
        <v>4</v>
      </c>
      <c r="B10" s="97" t="s">
        <v>1064</v>
      </c>
      <c r="C10" s="97" t="s">
        <v>1172</v>
      </c>
      <c r="D10" s="187" t="s">
        <v>1188</v>
      </c>
      <c r="E10" s="146" t="s">
        <v>1189</v>
      </c>
    </row>
    <row r="11" spans="1:6" ht="15" customHeight="1" thickBot="1">
      <c r="A11" s="412"/>
      <c r="B11" s="412"/>
      <c r="C11" s="412"/>
      <c r="D11" s="412"/>
      <c r="E11" s="412"/>
    </row>
    <row r="12" spans="1:6" ht="24.95" customHeight="1" thickBot="1">
      <c r="A12" s="84">
        <v>3</v>
      </c>
      <c r="B12" s="413" t="s">
        <v>203</v>
      </c>
      <c r="C12" s="414"/>
      <c r="D12" s="414"/>
      <c r="E12" s="415"/>
    </row>
    <row r="13" spans="1:6" ht="30" customHeight="1">
      <c r="A13" s="59" t="s">
        <v>202</v>
      </c>
      <c r="B13" s="410" t="s">
        <v>262</v>
      </c>
      <c r="C13" s="410"/>
      <c r="D13" s="85" t="s">
        <v>233</v>
      </c>
      <c r="E13" s="61" t="s">
        <v>204</v>
      </c>
    </row>
    <row r="14" spans="1:6" ht="40.5" customHeight="1">
      <c r="A14" s="62">
        <v>1</v>
      </c>
      <c r="B14" s="473" t="s">
        <v>1068</v>
      </c>
      <c r="C14" s="473"/>
      <c r="D14" s="194" t="s">
        <v>1059</v>
      </c>
      <c r="E14" s="150" t="s">
        <v>1084</v>
      </c>
      <c r="F14" s="71"/>
    </row>
    <row r="15" spans="1:6" ht="73.5" customHeight="1">
      <c r="A15" s="62">
        <v>2</v>
      </c>
      <c r="B15" s="474" t="s">
        <v>1062</v>
      </c>
      <c r="C15" s="474"/>
      <c r="D15" s="194" t="s">
        <v>1059</v>
      </c>
      <c r="E15" s="147" t="s">
        <v>1083</v>
      </c>
    </row>
    <row r="16" spans="1:6" ht="117" customHeight="1">
      <c r="A16" s="62">
        <v>3</v>
      </c>
      <c r="B16" s="474" t="s">
        <v>1063</v>
      </c>
      <c r="C16" s="474"/>
      <c r="D16" s="194" t="s">
        <v>1059</v>
      </c>
      <c r="E16" s="96" t="s">
        <v>1082</v>
      </c>
    </row>
    <row r="17" spans="1:5" ht="128.25" customHeight="1">
      <c r="A17" s="98">
        <v>4</v>
      </c>
      <c r="B17" s="464" t="s">
        <v>1067</v>
      </c>
      <c r="C17" s="465"/>
      <c r="D17" s="194" t="s">
        <v>1221</v>
      </c>
      <c r="E17" s="195" t="s">
        <v>1218</v>
      </c>
    </row>
    <row r="18" spans="1:5" ht="141.75" customHeight="1" thickBot="1">
      <c r="A18" s="63">
        <v>5</v>
      </c>
      <c r="B18" s="472" t="s">
        <v>1066</v>
      </c>
      <c r="C18" s="472"/>
      <c r="D18" s="196" t="s">
        <v>1220</v>
      </c>
      <c r="E18" s="153" t="s">
        <v>1219</v>
      </c>
    </row>
    <row r="19" spans="1:5" ht="30" customHeight="1"/>
    <row r="20" spans="1:5" ht="30" customHeight="1"/>
    <row r="21" spans="1:5" ht="30" customHeight="1"/>
    <row r="22" spans="1:5" ht="30" customHeight="1"/>
    <row r="23" spans="1:5" ht="30" customHeight="1"/>
    <row r="24" spans="1:5" ht="30" customHeight="1"/>
    <row r="25" spans="1:5" ht="30" customHeight="1"/>
    <row r="26" spans="1:5" ht="30" customHeight="1"/>
    <row r="27" spans="1:5" ht="30" customHeight="1"/>
    <row r="28" spans="1:5" ht="30" customHeight="1"/>
    <row r="29" spans="1:5" ht="30" customHeight="1"/>
    <row r="30" spans="1:5" ht="30" customHeight="1"/>
    <row r="31" spans="1:5" ht="30" customHeight="1"/>
    <row r="32" spans="1:5" ht="30" customHeight="1"/>
    <row r="33" ht="30" customHeight="1"/>
    <row r="34" ht="30" customHeight="1"/>
    <row r="35" ht="30" customHeight="1"/>
    <row r="36" ht="30" customHeight="1"/>
    <row r="37" ht="30" customHeight="1"/>
  </sheetData>
  <mergeCells count="14">
    <mergeCell ref="B18:C18"/>
    <mergeCell ref="A11:E11"/>
    <mergeCell ref="B12:E12"/>
    <mergeCell ref="B13:C13"/>
    <mergeCell ref="B14:C14"/>
    <mergeCell ref="B15:C15"/>
    <mergeCell ref="B16:C16"/>
    <mergeCell ref="B5:E5"/>
    <mergeCell ref="B17:C17"/>
    <mergeCell ref="A1:E1"/>
    <mergeCell ref="A2:A3"/>
    <mergeCell ref="C2:E2"/>
    <mergeCell ref="C3:E3"/>
    <mergeCell ref="A4:E4"/>
  </mergeCells>
  <pageMargins left="0.7" right="0.7" top="0.75" bottom="0.75" header="0.3" footer="0.3"/>
  <pageSetup paperSize="9" scale="81" orientation="landscape" r:id="rId1"/>
  <rowBreaks count="1" manualBreakCount="1">
    <brk id="10" max="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4"/>
  <sheetViews>
    <sheetView view="pageBreakPreview" topLeftCell="C1" zoomScale="80" zoomScaleNormal="100" zoomScaleSheetLayoutView="80" workbookViewId="0">
      <selection activeCell="C9" sqref="C9"/>
    </sheetView>
  </sheetViews>
  <sheetFormatPr defaultColWidth="8" defaultRowHeight="15"/>
  <cols>
    <col min="1" max="1" width="4" style="104" customWidth="1"/>
    <col min="2" max="2" width="11.28515625" style="109" customWidth="1"/>
    <col min="3" max="3" width="260.7109375" style="104" customWidth="1"/>
    <col min="4" max="5" width="7.28515625" style="104" customWidth="1"/>
    <col min="6" max="6" width="15.5703125" style="104" customWidth="1"/>
    <col min="7" max="7" width="20.7109375" style="104" customWidth="1"/>
    <col min="8" max="9" width="7.28515625" style="104" customWidth="1"/>
    <col min="10" max="10" width="19" style="104" customWidth="1"/>
    <col min="11" max="1024" width="7.28515625" style="104" customWidth="1"/>
    <col min="1025" max="1025" width="8" style="105" customWidth="1"/>
    <col min="1026" max="16384" width="8" style="105"/>
  </cols>
  <sheetData>
    <row r="1" spans="1:1024" ht="15" customHeight="1">
      <c r="A1" s="476" t="s">
        <v>72</v>
      </c>
      <c r="B1" s="476"/>
      <c r="C1" s="476"/>
    </row>
    <row r="2" spans="1:1024" s="110" customFormat="1" ht="24" customHeight="1">
      <c r="A2" s="106">
        <v>1</v>
      </c>
      <c r="B2" s="107" t="s">
        <v>188</v>
      </c>
      <c r="C2" s="108" t="s">
        <v>1227</v>
      </c>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c r="BI2" s="109"/>
      <c r="BJ2" s="109"/>
      <c r="BK2" s="109"/>
      <c r="BL2" s="109"/>
      <c r="BM2" s="109"/>
      <c r="BN2" s="109"/>
      <c r="BO2" s="109"/>
      <c r="BP2" s="109"/>
      <c r="BQ2" s="109"/>
      <c r="BR2" s="109"/>
      <c r="BS2" s="109"/>
      <c r="BT2" s="109"/>
      <c r="BU2" s="109"/>
      <c r="BV2" s="109"/>
      <c r="BW2" s="109"/>
      <c r="BX2" s="109"/>
      <c r="BY2" s="109"/>
      <c r="BZ2" s="109"/>
      <c r="CA2" s="109"/>
      <c r="CB2" s="109"/>
      <c r="CC2" s="109"/>
      <c r="CD2" s="109"/>
      <c r="CE2" s="109"/>
      <c r="CF2" s="109"/>
      <c r="CG2" s="109"/>
      <c r="CH2" s="109"/>
      <c r="CI2" s="109"/>
      <c r="CJ2" s="109"/>
      <c r="CK2" s="109"/>
      <c r="CL2" s="109"/>
      <c r="CM2" s="109"/>
      <c r="CN2" s="109"/>
      <c r="CO2" s="109"/>
      <c r="CP2" s="109"/>
      <c r="CQ2" s="109"/>
      <c r="CR2" s="109"/>
      <c r="CS2" s="109"/>
      <c r="CT2" s="109"/>
      <c r="CU2" s="109"/>
      <c r="CV2" s="109"/>
      <c r="CW2" s="109"/>
      <c r="CX2" s="109"/>
      <c r="CY2" s="109"/>
      <c r="CZ2" s="109"/>
      <c r="DA2" s="109"/>
      <c r="DB2" s="109"/>
      <c r="DC2" s="109"/>
      <c r="DD2" s="109"/>
      <c r="DE2" s="109"/>
      <c r="DF2" s="109"/>
      <c r="DG2" s="109"/>
      <c r="DH2" s="109"/>
      <c r="DI2" s="109"/>
      <c r="DJ2" s="109"/>
      <c r="DK2" s="109"/>
      <c r="DL2" s="109"/>
      <c r="DM2" s="109"/>
      <c r="DN2" s="109"/>
      <c r="DO2" s="109"/>
      <c r="DP2" s="109"/>
      <c r="DQ2" s="109"/>
      <c r="DR2" s="109"/>
      <c r="DS2" s="109"/>
      <c r="DT2" s="109"/>
      <c r="DU2" s="109"/>
      <c r="DV2" s="109"/>
      <c r="DW2" s="109"/>
      <c r="DX2" s="109"/>
      <c r="DY2" s="109"/>
      <c r="DZ2" s="109"/>
      <c r="EA2" s="109"/>
      <c r="EB2" s="109"/>
      <c r="EC2" s="109"/>
      <c r="ED2" s="109"/>
      <c r="EE2" s="109"/>
      <c r="EF2" s="109"/>
      <c r="EG2" s="109"/>
      <c r="EH2" s="109"/>
      <c r="EI2" s="109"/>
      <c r="EJ2" s="109"/>
      <c r="EK2" s="109"/>
      <c r="EL2" s="109"/>
      <c r="EM2" s="109"/>
      <c r="EN2" s="109"/>
      <c r="EO2" s="109"/>
      <c r="EP2" s="109"/>
      <c r="EQ2" s="109"/>
      <c r="ER2" s="109"/>
      <c r="ES2" s="109"/>
      <c r="ET2" s="109"/>
      <c r="EU2" s="109"/>
      <c r="EV2" s="109"/>
      <c r="EW2" s="109"/>
      <c r="EX2" s="109"/>
      <c r="EY2" s="109"/>
      <c r="EZ2" s="109"/>
      <c r="FA2" s="109"/>
      <c r="FB2" s="109"/>
      <c r="FC2" s="109"/>
      <c r="FD2" s="109"/>
      <c r="FE2" s="109"/>
      <c r="FF2" s="109"/>
      <c r="FG2" s="109"/>
      <c r="FH2" s="109"/>
      <c r="FI2" s="109"/>
      <c r="FJ2" s="109"/>
      <c r="FK2" s="109"/>
      <c r="FL2" s="109"/>
      <c r="FM2" s="109"/>
      <c r="FN2" s="109"/>
      <c r="FO2" s="109"/>
      <c r="FP2" s="109"/>
      <c r="FQ2" s="109"/>
      <c r="FR2" s="109"/>
      <c r="FS2" s="109"/>
      <c r="FT2" s="109"/>
      <c r="FU2" s="109"/>
      <c r="FV2" s="109"/>
      <c r="FW2" s="109"/>
      <c r="FX2" s="109"/>
      <c r="FY2" s="109"/>
      <c r="FZ2" s="109"/>
      <c r="GA2" s="109"/>
      <c r="GB2" s="109"/>
      <c r="GC2" s="109"/>
      <c r="GD2" s="109"/>
      <c r="GE2" s="109"/>
      <c r="GF2" s="109"/>
      <c r="GG2" s="109"/>
      <c r="GH2" s="109"/>
      <c r="GI2" s="109"/>
      <c r="GJ2" s="109"/>
      <c r="GK2" s="109"/>
      <c r="GL2" s="109"/>
      <c r="GM2" s="109"/>
      <c r="GN2" s="109"/>
      <c r="GO2" s="109"/>
      <c r="GP2" s="109"/>
      <c r="GQ2" s="109"/>
      <c r="GR2" s="109"/>
      <c r="GS2" s="109"/>
      <c r="GT2" s="109"/>
      <c r="GU2" s="109"/>
      <c r="GV2" s="109"/>
      <c r="GW2" s="109"/>
      <c r="GX2" s="109"/>
      <c r="GY2" s="109"/>
      <c r="GZ2" s="109"/>
      <c r="HA2" s="109"/>
      <c r="HB2" s="109"/>
      <c r="HC2" s="109"/>
      <c r="HD2" s="109"/>
      <c r="HE2" s="109"/>
      <c r="HF2" s="109"/>
      <c r="HG2" s="109"/>
      <c r="HH2" s="109"/>
      <c r="HI2" s="109"/>
      <c r="HJ2" s="109"/>
      <c r="HK2" s="109"/>
      <c r="HL2" s="109"/>
      <c r="HM2" s="109"/>
      <c r="HN2" s="109"/>
      <c r="HO2" s="109"/>
      <c r="HP2" s="109"/>
      <c r="HQ2" s="109"/>
      <c r="HR2" s="109"/>
      <c r="HS2" s="109"/>
      <c r="HT2" s="109"/>
      <c r="HU2" s="109"/>
      <c r="HV2" s="109"/>
      <c r="HW2" s="109"/>
      <c r="HX2" s="109"/>
      <c r="HY2" s="109"/>
      <c r="HZ2" s="109"/>
      <c r="IA2" s="109"/>
      <c r="IB2" s="109"/>
      <c r="IC2" s="109"/>
      <c r="ID2" s="109"/>
      <c r="IE2" s="109"/>
      <c r="IF2" s="109"/>
      <c r="IG2" s="109"/>
      <c r="IH2" s="109"/>
      <c r="II2" s="109"/>
      <c r="IJ2" s="109"/>
      <c r="IK2" s="109"/>
      <c r="IL2" s="109"/>
      <c r="IM2" s="109"/>
      <c r="IN2" s="109"/>
      <c r="IO2" s="109"/>
      <c r="IP2" s="109"/>
      <c r="IQ2" s="109"/>
      <c r="IR2" s="109"/>
      <c r="IS2" s="109"/>
      <c r="IT2" s="109"/>
      <c r="IU2" s="109"/>
      <c r="IV2" s="109"/>
      <c r="IW2" s="109"/>
      <c r="IX2" s="109"/>
      <c r="IY2" s="109"/>
      <c r="IZ2" s="109"/>
      <c r="JA2" s="109"/>
      <c r="JB2" s="109"/>
      <c r="JC2" s="109"/>
      <c r="JD2" s="109"/>
      <c r="JE2" s="109"/>
      <c r="JF2" s="109"/>
      <c r="JG2" s="109"/>
      <c r="JH2" s="109"/>
      <c r="JI2" s="109"/>
      <c r="JJ2" s="109"/>
      <c r="JK2" s="109"/>
      <c r="JL2" s="109"/>
      <c r="JM2" s="109"/>
      <c r="JN2" s="109"/>
      <c r="JO2" s="109"/>
      <c r="JP2" s="109"/>
      <c r="JQ2" s="109"/>
      <c r="JR2" s="109"/>
      <c r="JS2" s="109"/>
      <c r="JT2" s="109"/>
      <c r="JU2" s="109"/>
      <c r="JV2" s="109"/>
      <c r="JW2" s="109"/>
      <c r="JX2" s="109"/>
      <c r="JY2" s="109"/>
      <c r="JZ2" s="109"/>
      <c r="KA2" s="109"/>
      <c r="KB2" s="109"/>
      <c r="KC2" s="109"/>
      <c r="KD2" s="109"/>
      <c r="KE2" s="109"/>
      <c r="KF2" s="109"/>
      <c r="KG2" s="109"/>
      <c r="KH2" s="109"/>
      <c r="KI2" s="109"/>
      <c r="KJ2" s="109"/>
      <c r="KK2" s="109"/>
      <c r="KL2" s="109"/>
      <c r="KM2" s="109"/>
      <c r="KN2" s="109"/>
      <c r="KO2" s="109"/>
      <c r="KP2" s="109"/>
      <c r="KQ2" s="109"/>
      <c r="KR2" s="109"/>
      <c r="KS2" s="109"/>
      <c r="KT2" s="109"/>
      <c r="KU2" s="109"/>
      <c r="KV2" s="109"/>
      <c r="KW2" s="109"/>
      <c r="KX2" s="109"/>
      <c r="KY2" s="109"/>
      <c r="KZ2" s="109"/>
      <c r="LA2" s="109"/>
      <c r="LB2" s="109"/>
      <c r="LC2" s="109"/>
      <c r="LD2" s="109"/>
      <c r="LE2" s="109"/>
      <c r="LF2" s="109"/>
      <c r="LG2" s="109"/>
      <c r="LH2" s="109"/>
      <c r="LI2" s="109"/>
      <c r="LJ2" s="109"/>
      <c r="LK2" s="109"/>
      <c r="LL2" s="109"/>
      <c r="LM2" s="109"/>
      <c r="LN2" s="109"/>
      <c r="LO2" s="109"/>
      <c r="LP2" s="109"/>
      <c r="LQ2" s="109"/>
      <c r="LR2" s="109"/>
      <c r="LS2" s="109"/>
      <c r="LT2" s="109"/>
      <c r="LU2" s="109"/>
      <c r="LV2" s="109"/>
      <c r="LW2" s="109"/>
      <c r="LX2" s="109"/>
      <c r="LY2" s="109"/>
      <c r="LZ2" s="109"/>
      <c r="MA2" s="109"/>
      <c r="MB2" s="109"/>
      <c r="MC2" s="109"/>
      <c r="MD2" s="109"/>
      <c r="ME2" s="109"/>
      <c r="MF2" s="109"/>
      <c r="MG2" s="109"/>
      <c r="MH2" s="109"/>
      <c r="MI2" s="109"/>
      <c r="MJ2" s="109"/>
      <c r="MK2" s="109"/>
      <c r="ML2" s="109"/>
      <c r="MM2" s="109"/>
      <c r="MN2" s="109"/>
      <c r="MO2" s="109"/>
      <c r="MP2" s="109"/>
      <c r="MQ2" s="109"/>
      <c r="MR2" s="109"/>
      <c r="MS2" s="109"/>
      <c r="MT2" s="109"/>
      <c r="MU2" s="109"/>
      <c r="MV2" s="109"/>
      <c r="MW2" s="109"/>
      <c r="MX2" s="109"/>
      <c r="MY2" s="109"/>
      <c r="MZ2" s="109"/>
      <c r="NA2" s="109"/>
      <c r="NB2" s="109"/>
      <c r="NC2" s="109"/>
      <c r="ND2" s="109"/>
      <c r="NE2" s="109"/>
      <c r="NF2" s="109"/>
      <c r="NG2" s="109"/>
      <c r="NH2" s="109"/>
      <c r="NI2" s="109"/>
      <c r="NJ2" s="109"/>
      <c r="NK2" s="109"/>
      <c r="NL2" s="109"/>
      <c r="NM2" s="109"/>
      <c r="NN2" s="109"/>
      <c r="NO2" s="109"/>
      <c r="NP2" s="109"/>
      <c r="NQ2" s="109"/>
      <c r="NR2" s="109"/>
      <c r="NS2" s="109"/>
      <c r="NT2" s="109"/>
      <c r="NU2" s="109"/>
      <c r="NV2" s="109"/>
      <c r="NW2" s="109"/>
      <c r="NX2" s="109"/>
      <c r="NY2" s="109"/>
      <c r="NZ2" s="109"/>
      <c r="OA2" s="109"/>
      <c r="OB2" s="109"/>
      <c r="OC2" s="109"/>
      <c r="OD2" s="109"/>
      <c r="OE2" s="109"/>
      <c r="OF2" s="109"/>
      <c r="OG2" s="109"/>
      <c r="OH2" s="109"/>
      <c r="OI2" s="109"/>
      <c r="OJ2" s="109"/>
      <c r="OK2" s="109"/>
      <c r="OL2" s="109"/>
      <c r="OM2" s="109"/>
      <c r="ON2" s="109"/>
      <c r="OO2" s="109"/>
      <c r="OP2" s="109"/>
      <c r="OQ2" s="109"/>
      <c r="OR2" s="109"/>
      <c r="OS2" s="109"/>
      <c r="OT2" s="109"/>
      <c r="OU2" s="109"/>
      <c r="OV2" s="109"/>
      <c r="OW2" s="109"/>
      <c r="OX2" s="109"/>
      <c r="OY2" s="109"/>
      <c r="OZ2" s="109"/>
      <c r="PA2" s="109"/>
      <c r="PB2" s="109"/>
      <c r="PC2" s="109"/>
      <c r="PD2" s="109"/>
      <c r="PE2" s="109"/>
      <c r="PF2" s="109"/>
      <c r="PG2" s="109"/>
      <c r="PH2" s="109"/>
      <c r="PI2" s="109"/>
      <c r="PJ2" s="109"/>
      <c r="PK2" s="109"/>
      <c r="PL2" s="109"/>
      <c r="PM2" s="109"/>
      <c r="PN2" s="109"/>
      <c r="PO2" s="109"/>
      <c r="PP2" s="109"/>
      <c r="PQ2" s="109"/>
      <c r="PR2" s="109"/>
      <c r="PS2" s="109"/>
      <c r="PT2" s="109"/>
      <c r="PU2" s="109"/>
      <c r="PV2" s="109"/>
      <c r="PW2" s="109"/>
      <c r="PX2" s="109"/>
      <c r="PY2" s="109"/>
      <c r="PZ2" s="109"/>
      <c r="QA2" s="109"/>
      <c r="QB2" s="109"/>
      <c r="QC2" s="109"/>
      <c r="QD2" s="109"/>
      <c r="QE2" s="109"/>
      <c r="QF2" s="109"/>
      <c r="QG2" s="109"/>
      <c r="QH2" s="109"/>
      <c r="QI2" s="109"/>
      <c r="QJ2" s="109"/>
      <c r="QK2" s="109"/>
      <c r="QL2" s="109"/>
      <c r="QM2" s="109"/>
      <c r="QN2" s="109"/>
      <c r="QO2" s="109"/>
      <c r="QP2" s="109"/>
      <c r="QQ2" s="109"/>
      <c r="QR2" s="109"/>
      <c r="QS2" s="109"/>
      <c r="QT2" s="109"/>
      <c r="QU2" s="109"/>
      <c r="QV2" s="109"/>
      <c r="QW2" s="109"/>
      <c r="QX2" s="109"/>
      <c r="QY2" s="109"/>
      <c r="QZ2" s="109"/>
      <c r="RA2" s="109"/>
      <c r="RB2" s="109"/>
      <c r="RC2" s="109"/>
      <c r="RD2" s="109"/>
      <c r="RE2" s="109"/>
      <c r="RF2" s="109"/>
      <c r="RG2" s="109"/>
      <c r="RH2" s="109"/>
      <c r="RI2" s="109"/>
      <c r="RJ2" s="109"/>
      <c r="RK2" s="109"/>
      <c r="RL2" s="109"/>
      <c r="RM2" s="109"/>
      <c r="RN2" s="109"/>
      <c r="RO2" s="109"/>
      <c r="RP2" s="109"/>
      <c r="RQ2" s="109"/>
      <c r="RR2" s="109"/>
      <c r="RS2" s="109"/>
      <c r="RT2" s="109"/>
      <c r="RU2" s="109"/>
      <c r="RV2" s="109"/>
      <c r="RW2" s="109"/>
      <c r="RX2" s="109"/>
      <c r="RY2" s="109"/>
      <c r="RZ2" s="109"/>
      <c r="SA2" s="109"/>
      <c r="SB2" s="109"/>
      <c r="SC2" s="109"/>
      <c r="SD2" s="109"/>
      <c r="SE2" s="109"/>
      <c r="SF2" s="109"/>
      <c r="SG2" s="109"/>
      <c r="SH2" s="109"/>
      <c r="SI2" s="109"/>
      <c r="SJ2" s="109"/>
      <c r="SK2" s="109"/>
      <c r="SL2" s="109"/>
      <c r="SM2" s="109"/>
      <c r="SN2" s="109"/>
      <c r="SO2" s="109"/>
      <c r="SP2" s="109"/>
      <c r="SQ2" s="109"/>
      <c r="SR2" s="109"/>
      <c r="SS2" s="109"/>
      <c r="ST2" s="109"/>
      <c r="SU2" s="109"/>
      <c r="SV2" s="109"/>
      <c r="SW2" s="109"/>
      <c r="SX2" s="109"/>
      <c r="SY2" s="109"/>
      <c r="SZ2" s="109"/>
      <c r="TA2" s="109"/>
      <c r="TB2" s="109"/>
      <c r="TC2" s="109"/>
      <c r="TD2" s="109"/>
      <c r="TE2" s="109"/>
      <c r="TF2" s="109"/>
      <c r="TG2" s="109"/>
      <c r="TH2" s="109"/>
      <c r="TI2" s="109"/>
      <c r="TJ2" s="109"/>
      <c r="TK2" s="109"/>
      <c r="TL2" s="109"/>
      <c r="TM2" s="109"/>
      <c r="TN2" s="109"/>
      <c r="TO2" s="109"/>
      <c r="TP2" s="109"/>
      <c r="TQ2" s="109"/>
      <c r="TR2" s="109"/>
      <c r="TS2" s="109"/>
      <c r="TT2" s="109"/>
      <c r="TU2" s="109"/>
      <c r="TV2" s="109"/>
      <c r="TW2" s="109"/>
      <c r="TX2" s="109"/>
      <c r="TY2" s="109"/>
      <c r="TZ2" s="109"/>
      <c r="UA2" s="109"/>
      <c r="UB2" s="109"/>
      <c r="UC2" s="109"/>
      <c r="UD2" s="109"/>
      <c r="UE2" s="109"/>
      <c r="UF2" s="109"/>
      <c r="UG2" s="109"/>
      <c r="UH2" s="109"/>
      <c r="UI2" s="109"/>
      <c r="UJ2" s="109"/>
      <c r="UK2" s="109"/>
      <c r="UL2" s="109"/>
      <c r="UM2" s="109"/>
      <c r="UN2" s="109"/>
      <c r="UO2" s="109"/>
      <c r="UP2" s="109"/>
      <c r="UQ2" s="109"/>
      <c r="UR2" s="109"/>
      <c r="US2" s="109"/>
      <c r="UT2" s="109"/>
      <c r="UU2" s="109"/>
      <c r="UV2" s="109"/>
      <c r="UW2" s="109"/>
      <c r="UX2" s="109"/>
      <c r="UY2" s="109"/>
      <c r="UZ2" s="109"/>
      <c r="VA2" s="109"/>
      <c r="VB2" s="109"/>
      <c r="VC2" s="109"/>
      <c r="VD2" s="109"/>
      <c r="VE2" s="109"/>
      <c r="VF2" s="109"/>
      <c r="VG2" s="109"/>
      <c r="VH2" s="109"/>
      <c r="VI2" s="109"/>
      <c r="VJ2" s="109"/>
      <c r="VK2" s="109"/>
      <c r="VL2" s="109"/>
      <c r="VM2" s="109"/>
      <c r="VN2" s="109"/>
      <c r="VO2" s="109"/>
      <c r="VP2" s="109"/>
      <c r="VQ2" s="109"/>
      <c r="VR2" s="109"/>
      <c r="VS2" s="109"/>
      <c r="VT2" s="109"/>
      <c r="VU2" s="109"/>
      <c r="VV2" s="109"/>
      <c r="VW2" s="109"/>
      <c r="VX2" s="109"/>
      <c r="VY2" s="109"/>
      <c r="VZ2" s="109"/>
      <c r="WA2" s="109"/>
      <c r="WB2" s="109"/>
      <c r="WC2" s="109"/>
      <c r="WD2" s="109"/>
      <c r="WE2" s="109"/>
      <c r="WF2" s="109"/>
      <c r="WG2" s="109"/>
      <c r="WH2" s="109"/>
      <c r="WI2" s="109"/>
      <c r="WJ2" s="109"/>
      <c r="WK2" s="109"/>
      <c r="WL2" s="109"/>
      <c r="WM2" s="109"/>
      <c r="WN2" s="109"/>
      <c r="WO2" s="109"/>
      <c r="WP2" s="109"/>
      <c r="WQ2" s="109"/>
      <c r="WR2" s="109"/>
      <c r="WS2" s="109"/>
      <c r="WT2" s="109"/>
      <c r="WU2" s="109"/>
      <c r="WV2" s="109"/>
      <c r="WW2" s="109"/>
      <c r="WX2" s="109"/>
      <c r="WY2" s="109"/>
      <c r="WZ2" s="109"/>
      <c r="XA2" s="109"/>
      <c r="XB2" s="109"/>
      <c r="XC2" s="109"/>
      <c r="XD2" s="109"/>
      <c r="XE2" s="109"/>
      <c r="XF2" s="109"/>
      <c r="XG2" s="109"/>
      <c r="XH2" s="109"/>
      <c r="XI2" s="109"/>
      <c r="XJ2" s="109"/>
      <c r="XK2" s="109"/>
      <c r="XL2" s="109"/>
      <c r="XM2" s="109"/>
      <c r="XN2" s="109"/>
      <c r="XO2" s="109"/>
      <c r="XP2" s="109"/>
      <c r="XQ2" s="109"/>
      <c r="XR2" s="109"/>
      <c r="XS2" s="109"/>
      <c r="XT2" s="109"/>
      <c r="XU2" s="109"/>
      <c r="XV2" s="109"/>
      <c r="XW2" s="109"/>
      <c r="XX2" s="109"/>
      <c r="XY2" s="109"/>
      <c r="XZ2" s="109"/>
      <c r="YA2" s="109"/>
      <c r="YB2" s="109"/>
      <c r="YC2" s="109"/>
      <c r="YD2" s="109"/>
      <c r="YE2" s="109"/>
      <c r="YF2" s="109"/>
      <c r="YG2" s="109"/>
      <c r="YH2" s="109"/>
      <c r="YI2" s="109"/>
      <c r="YJ2" s="109"/>
      <c r="YK2" s="109"/>
      <c r="YL2" s="109"/>
      <c r="YM2" s="109"/>
      <c r="YN2" s="109"/>
      <c r="YO2" s="109"/>
      <c r="YP2" s="109"/>
      <c r="YQ2" s="109"/>
      <c r="YR2" s="109"/>
      <c r="YS2" s="109"/>
      <c r="YT2" s="109"/>
      <c r="YU2" s="109"/>
      <c r="YV2" s="109"/>
      <c r="YW2" s="109"/>
      <c r="YX2" s="109"/>
      <c r="YY2" s="109"/>
      <c r="YZ2" s="109"/>
      <c r="ZA2" s="109"/>
      <c r="ZB2" s="109"/>
      <c r="ZC2" s="109"/>
      <c r="ZD2" s="109"/>
      <c r="ZE2" s="109"/>
      <c r="ZF2" s="109"/>
      <c r="ZG2" s="109"/>
      <c r="ZH2" s="109"/>
      <c r="ZI2" s="109"/>
      <c r="ZJ2" s="109"/>
      <c r="ZK2" s="109"/>
      <c r="ZL2" s="109"/>
      <c r="ZM2" s="109"/>
      <c r="ZN2" s="109"/>
      <c r="ZO2" s="109"/>
      <c r="ZP2" s="109"/>
      <c r="ZQ2" s="109"/>
      <c r="ZR2" s="109"/>
      <c r="ZS2" s="109"/>
      <c r="ZT2" s="109"/>
      <c r="ZU2" s="109"/>
      <c r="ZV2" s="109"/>
      <c r="ZW2" s="109"/>
      <c r="ZX2" s="109"/>
      <c r="ZY2" s="109"/>
      <c r="ZZ2" s="109"/>
      <c r="AAA2" s="109"/>
      <c r="AAB2" s="109"/>
      <c r="AAC2" s="109"/>
      <c r="AAD2" s="109"/>
      <c r="AAE2" s="109"/>
      <c r="AAF2" s="109"/>
      <c r="AAG2" s="109"/>
      <c r="AAH2" s="109"/>
      <c r="AAI2" s="109"/>
      <c r="AAJ2" s="109"/>
      <c r="AAK2" s="109"/>
      <c r="AAL2" s="109"/>
      <c r="AAM2" s="109"/>
      <c r="AAN2" s="109"/>
      <c r="AAO2" s="109"/>
      <c r="AAP2" s="109"/>
      <c r="AAQ2" s="109"/>
      <c r="AAR2" s="109"/>
      <c r="AAS2" s="109"/>
      <c r="AAT2" s="109"/>
      <c r="AAU2" s="109"/>
      <c r="AAV2" s="109"/>
      <c r="AAW2" s="109"/>
      <c r="AAX2" s="109"/>
      <c r="AAY2" s="109"/>
      <c r="AAZ2" s="109"/>
      <c r="ABA2" s="109"/>
      <c r="ABB2" s="109"/>
      <c r="ABC2" s="109"/>
      <c r="ABD2" s="109"/>
      <c r="ABE2" s="109"/>
      <c r="ABF2" s="109"/>
      <c r="ABG2" s="109"/>
      <c r="ABH2" s="109"/>
      <c r="ABI2" s="109"/>
      <c r="ABJ2" s="109"/>
      <c r="ABK2" s="109"/>
      <c r="ABL2" s="109"/>
      <c r="ABM2" s="109"/>
      <c r="ABN2" s="109"/>
      <c r="ABO2" s="109"/>
      <c r="ABP2" s="109"/>
      <c r="ABQ2" s="109"/>
      <c r="ABR2" s="109"/>
      <c r="ABS2" s="109"/>
      <c r="ABT2" s="109"/>
      <c r="ABU2" s="109"/>
      <c r="ABV2" s="109"/>
      <c r="ABW2" s="109"/>
      <c r="ABX2" s="109"/>
      <c r="ABY2" s="109"/>
      <c r="ABZ2" s="109"/>
      <c r="ACA2" s="109"/>
      <c r="ACB2" s="109"/>
      <c r="ACC2" s="109"/>
      <c r="ACD2" s="109"/>
      <c r="ACE2" s="109"/>
      <c r="ACF2" s="109"/>
      <c r="ACG2" s="109"/>
      <c r="ACH2" s="109"/>
      <c r="ACI2" s="109"/>
      <c r="ACJ2" s="109"/>
      <c r="ACK2" s="109"/>
      <c r="ACL2" s="109"/>
      <c r="ACM2" s="109"/>
      <c r="ACN2" s="109"/>
      <c r="ACO2" s="109"/>
      <c r="ACP2" s="109"/>
      <c r="ACQ2" s="109"/>
      <c r="ACR2" s="109"/>
      <c r="ACS2" s="109"/>
      <c r="ACT2" s="109"/>
      <c r="ACU2" s="109"/>
      <c r="ACV2" s="109"/>
      <c r="ACW2" s="109"/>
      <c r="ACX2" s="109"/>
      <c r="ACY2" s="109"/>
      <c r="ACZ2" s="109"/>
      <c r="ADA2" s="109"/>
      <c r="ADB2" s="109"/>
      <c r="ADC2" s="109"/>
      <c r="ADD2" s="109"/>
      <c r="ADE2" s="109"/>
      <c r="ADF2" s="109"/>
      <c r="ADG2" s="109"/>
      <c r="ADH2" s="109"/>
      <c r="ADI2" s="109"/>
      <c r="ADJ2" s="109"/>
      <c r="ADK2" s="109"/>
      <c r="ADL2" s="109"/>
      <c r="ADM2" s="109"/>
      <c r="ADN2" s="109"/>
      <c r="ADO2" s="109"/>
      <c r="ADP2" s="109"/>
      <c r="ADQ2" s="109"/>
      <c r="ADR2" s="109"/>
      <c r="ADS2" s="109"/>
      <c r="ADT2" s="109"/>
      <c r="ADU2" s="109"/>
      <c r="ADV2" s="109"/>
      <c r="ADW2" s="109"/>
      <c r="ADX2" s="109"/>
      <c r="ADY2" s="109"/>
      <c r="ADZ2" s="109"/>
      <c r="AEA2" s="109"/>
      <c r="AEB2" s="109"/>
      <c r="AEC2" s="109"/>
      <c r="AED2" s="109"/>
      <c r="AEE2" s="109"/>
      <c r="AEF2" s="109"/>
      <c r="AEG2" s="109"/>
      <c r="AEH2" s="109"/>
      <c r="AEI2" s="109"/>
      <c r="AEJ2" s="109"/>
      <c r="AEK2" s="109"/>
      <c r="AEL2" s="109"/>
      <c r="AEM2" s="109"/>
      <c r="AEN2" s="109"/>
      <c r="AEO2" s="109"/>
      <c r="AEP2" s="109"/>
      <c r="AEQ2" s="109"/>
      <c r="AER2" s="109"/>
      <c r="AES2" s="109"/>
      <c r="AET2" s="109"/>
      <c r="AEU2" s="109"/>
      <c r="AEV2" s="109"/>
      <c r="AEW2" s="109"/>
      <c r="AEX2" s="109"/>
      <c r="AEY2" s="109"/>
      <c r="AEZ2" s="109"/>
      <c r="AFA2" s="109"/>
      <c r="AFB2" s="109"/>
      <c r="AFC2" s="109"/>
      <c r="AFD2" s="109"/>
      <c r="AFE2" s="109"/>
      <c r="AFF2" s="109"/>
      <c r="AFG2" s="109"/>
      <c r="AFH2" s="109"/>
      <c r="AFI2" s="109"/>
      <c r="AFJ2" s="109"/>
      <c r="AFK2" s="109"/>
      <c r="AFL2" s="109"/>
      <c r="AFM2" s="109"/>
      <c r="AFN2" s="109"/>
      <c r="AFO2" s="109"/>
      <c r="AFP2" s="109"/>
      <c r="AFQ2" s="109"/>
      <c r="AFR2" s="109"/>
      <c r="AFS2" s="109"/>
      <c r="AFT2" s="109"/>
      <c r="AFU2" s="109"/>
      <c r="AFV2" s="109"/>
      <c r="AFW2" s="109"/>
      <c r="AFX2" s="109"/>
      <c r="AFY2" s="109"/>
      <c r="AFZ2" s="109"/>
      <c r="AGA2" s="109"/>
      <c r="AGB2" s="109"/>
      <c r="AGC2" s="109"/>
      <c r="AGD2" s="109"/>
      <c r="AGE2" s="109"/>
      <c r="AGF2" s="109"/>
      <c r="AGG2" s="109"/>
      <c r="AGH2" s="109"/>
      <c r="AGI2" s="109"/>
      <c r="AGJ2" s="109"/>
      <c r="AGK2" s="109"/>
      <c r="AGL2" s="109"/>
      <c r="AGM2" s="109"/>
      <c r="AGN2" s="109"/>
      <c r="AGO2" s="109"/>
      <c r="AGP2" s="109"/>
      <c r="AGQ2" s="109"/>
      <c r="AGR2" s="109"/>
      <c r="AGS2" s="109"/>
      <c r="AGT2" s="109"/>
      <c r="AGU2" s="109"/>
      <c r="AGV2" s="109"/>
      <c r="AGW2" s="109"/>
      <c r="AGX2" s="109"/>
      <c r="AGY2" s="109"/>
      <c r="AGZ2" s="109"/>
      <c r="AHA2" s="109"/>
      <c r="AHB2" s="109"/>
      <c r="AHC2" s="109"/>
      <c r="AHD2" s="109"/>
      <c r="AHE2" s="109"/>
      <c r="AHF2" s="109"/>
      <c r="AHG2" s="109"/>
      <c r="AHH2" s="109"/>
      <c r="AHI2" s="109"/>
      <c r="AHJ2" s="109"/>
      <c r="AHK2" s="109"/>
      <c r="AHL2" s="109"/>
      <c r="AHM2" s="109"/>
      <c r="AHN2" s="109"/>
      <c r="AHO2" s="109"/>
      <c r="AHP2" s="109"/>
      <c r="AHQ2" s="109"/>
      <c r="AHR2" s="109"/>
      <c r="AHS2" s="109"/>
      <c r="AHT2" s="109"/>
      <c r="AHU2" s="109"/>
      <c r="AHV2" s="109"/>
      <c r="AHW2" s="109"/>
      <c r="AHX2" s="109"/>
      <c r="AHY2" s="109"/>
      <c r="AHZ2" s="109"/>
      <c r="AIA2" s="109"/>
      <c r="AIB2" s="109"/>
      <c r="AIC2" s="109"/>
      <c r="AID2" s="109"/>
      <c r="AIE2" s="109"/>
      <c r="AIF2" s="109"/>
      <c r="AIG2" s="109"/>
      <c r="AIH2" s="109"/>
      <c r="AII2" s="109"/>
      <c r="AIJ2" s="109"/>
      <c r="AIK2" s="109"/>
      <c r="AIL2" s="109"/>
      <c r="AIM2" s="109"/>
      <c r="AIN2" s="109"/>
      <c r="AIO2" s="109"/>
      <c r="AIP2" s="109"/>
      <c r="AIQ2" s="109"/>
      <c r="AIR2" s="109"/>
      <c r="AIS2" s="109"/>
      <c r="AIT2" s="109"/>
      <c r="AIU2" s="109"/>
      <c r="AIV2" s="109"/>
      <c r="AIW2" s="109"/>
      <c r="AIX2" s="109"/>
      <c r="AIY2" s="109"/>
      <c r="AIZ2" s="109"/>
      <c r="AJA2" s="109"/>
      <c r="AJB2" s="109"/>
      <c r="AJC2" s="109"/>
      <c r="AJD2" s="109"/>
      <c r="AJE2" s="109"/>
      <c r="AJF2" s="109"/>
      <c r="AJG2" s="109"/>
      <c r="AJH2" s="109"/>
      <c r="AJI2" s="109"/>
      <c r="AJJ2" s="109"/>
      <c r="AJK2" s="109"/>
      <c r="AJL2" s="109"/>
      <c r="AJM2" s="109"/>
      <c r="AJN2" s="109"/>
      <c r="AJO2" s="109"/>
      <c r="AJP2" s="109"/>
      <c r="AJQ2" s="109"/>
      <c r="AJR2" s="109"/>
      <c r="AJS2" s="109"/>
      <c r="AJT2" s="109"/>
      <c r="AJU2" s="109"/>
      <c r="AJV2" s="109"/>
      <c r="AJW2" s="109"/>
      <c r="AJX2" s="109"/>
      <c r="AJY2" s="109"/>
      <c r="AJZ2" s="109"/>
      <c r="AKA2" s="109"/>
      <c r="AKB2" s="109"/>
      <c r="AKC2" s="109"/>
      <c r="AKD2" s="109"/>
      <c r="AKE2" s="109"/>
      <c r="AKF2" s="109"/>
      <c r="AKG2" s="109"/>
      <c r="AKH2" s="109"/>
      <c r="AKI2" s="109"/>
      <c r="AKJ2" s="109"/>
      <c r="AKK2" s="109"/>
      <c r="AKL2" s="109"/>
      <c r="AKM2" s="109"/>
      <c r="AKN2" s="109"/>
      <c r="AKO2" s="109"/>
      <c r="AKP2" s="109"/>
      <c r="AKQ2" s="109"/>
      <c r="AKR2" s="109"/>
      <c r="AKS2" s="109"/>
      <c r="AKT2" s="109"/>
      <c r="AKU2" s="109"/>
      <c r="AKV2" s="109"/>
      <c r="AKW2" s="109"/>
      <c r="AKX2" s="109"/>
      <c r="AKY2" s="109"/>
      <c r="AKZ2" s="109"/>
      <c r="ALA2" s="109"/>
      <c r="ALB2" s="109"/>
      <c r="ALC2" s="109"/>
      <c r="ALD2" s="109"/>
      <c r="ALE2" s="109"/>
      <c r="ALF2" s="109"/>
      <c r="ALG2" s="109"/>
      <c r="ALH2" s="109"/>
      <c r="ALI2" s="109"/>
      <c r="ALJ2" s="109"/>
      <c r="ALK2" s="109"/>
      <c r="ALL2" s="109"/>
      <c r="ALM2" s="109"/>
      <c r="ALN2" s="109"/>
      <c r="ALO2" s="109"/>
      <c r="ALP2" s="109"/>
      <c r="ALQ2" s="109"/>
      <c r="ALR2" s="109"/>
      <c r="ALS2" s="109"/>
      <c r="ALT2" s="109"/>
      <c r="ALU2" s="109"/>
      <c r="ALV2" s="109"/>
      <c r="ALW2" s="109"/>
      <c r="ALX2" s="109"/>
      <c r="ALY2" s="109"/>
      <c r="ALZ2" s="109"/>
      <c r="AMA2" s="109"/>
      <c r="AMB2" s="109"/>
      <c r="AMC2" s="109"/>
      <c r="AMD2" s="109"/>
      <c r="AME2" s="109"/>
      <c r="AMF2" s="109"/>
      <c r="AMG2" s="109"/>
      <c r="AMH2" s="109"/>
      <c r="AMI2" s="109"/>
      <c r="AMJ2" s="109"/>
    </row>
    <row r="3" spans="1:1024" s="110" customFormat="1" ht="24" customHeight="1">
      <c r="A3" s="106">
        <v>2</v>
      </c>
      <c r="B3" s="107" t="s">
        <v>60</v>
      </c>
      <c r="C3" s="108" t="s">
        <v>1124</v>
      </c>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c r="BH3" s="109"/>
      <c r="BI3" s="109"/>
      <c r="BJ3" s="109"/>
      <c r="BK3" s="109"/>
      <c r="BL3" s="109"/>
      <c r="BM3" s="109"/>
      <c r="BN3" s="109"/>
      <c r="BO3" s="109"/>
      <c r="BP3" s="109"/>
      <c r="BQ3" s="109"/>
      <c r="BR3" s="109"/>
      <c r="BS3" s="109"/>
      <c r="BT3" s="109"/>
      <c r="BU3" s="109"/>
      <c r="BV3" s="109"/>
      <c r="BW3" s="109"/>
      <c r="BX3" s="109"/>
      <c r="BY3" s="109"/>
      <c r="BZ3" s="109"/>
      <c r="CA3" s="109"/>
      <c r="CB3" s="109"/>
      <c r="CC3" s="109"/>
      <c r="CD3" s="109"/>
      <c r="CE3" s="109"/>
      <c r="CF3" s="109"/>
      <c r="CG3" s="109"/>
      <c r="CH3" s="109"/>
      <c r="CI3" s="109"/>
      <c r="CJ3" s="109"/>
      <c r="CK3" s="109"/>
      <c r="CL3" s="109"/>
      <c r="CM3" s="109"/>
      <c r="CN3" s="109"/>
      <c r="CO3" s="109"/>
      <c r="CP3" s="109"/>
      <c r="CQ3" s="109"/>
      <c r="CR3" s="109"/>
      <c r="CS3" s="109"/>
      <c r="CT3" s="109"/>
      <c r="CU3" s="109"/>
      <c r="CV3" s="109"/>
      <c r="CW3" s="109"/>
      <c r="CX3" s="109"/>
      <c r="CY3" s="109"/>
      <c r="CZ3" s="109"/>
      <c r="DA3" s="109"/>
      <c r="DB3" s="109"/>
      <c r="DC3" s="109"/>
      <c r="DD3" s="109"/>
      <c r="DE3" s="109"/>
      <c r="DF3" s="109"/>
      <c r="DG3" s="109"/>
      <c r="DH3" s="109"/>
      <c r="DI3" s="109"/>
      <c r="DJ3" s="109"/>
      <c r="DK3" s="109"/>
      <c r="DL3" s="109"/>
      <c r="DM3" s="109"/>
      <c r="DN3" s="109"/>
      <c r="DO3" s="109"/>
      <c r="DP3" s="109"/>
      <c r="DQ3" s="109"/>
      <c r="DR3" s="109"/>
      <c r="DS3" s="109"/>
      <c r="DT3" s="109"/>
      <c r="DU3" s="109"/>
      <c r="DV3" s="109"/>
      <c r="DW3" s="109"/>
      <c r="DX3" s="109"/>
      <c r="DY3" s="109"/>
      <c r="DZ3" s="109"/>
      <c r="EA3" s="109"/>
      <c r="EB3" s="109"/>
      <c r="EC3" s="109"/>
      <c r="ED3" s="109"/>
      <c r="EE3" s="109"/>
      <c r="EF3" s="109"/>
      <c r="EG3" s="109"/>
      <c r="EH3" s="109"/>
      <c r="EI3" s="109"/>
      <c r="EJ3" s="109"/>
      <c r="EK3" s="109"/>
      <c r="EL3" s="109"/>
      <c r="EM3" s="109"/>
      <c r="EN3" s="109"/>
      <c r="EO3" s="109"/>
      <c r="EP3" s="109"/>
      <c r="EQ3" s="109"/>
      <c r="ER3" s="109"/>
      <c r="ES3" s="109"/>
      <c r="ET3" s="109"/>
      <c r="EU3" s="109"/>
      <c r="EV3" s="109"/>
      <c r="EW3" s="109"/>
      <c r="EX3" s="109"/>
      <c r="EY3" s="109"/>
      <c r="EZ3" s="109"/>
      <c r="FA3" s="109"/>
      <c r="FB3" s="109"/>
      <c r="FC3" s="109"/>
      <c r="FD3" s="109"/>
      <c r="FE3" s="109"/>
      <c r="FF3" s="109"/>
      <c r="FG3" s="109"/>
      <c r="FH3" s="109"/>
      <c r="FI3" s="109"/>
      <c r="FJ3" s="109"/>
      <c r="FK3" s="109"/>
      <c r="FL3" s="109"/>
      <c r="FM3" s="109"/>
      <c r="FN3" s="109"/>
      <c r="FO3" s="109"/>
      <c r="FP3" s="109"/>
      <c r="FQ3" s="109"/>
      <c r="FR3" s="109"/>
      <c r="FS3" s="109"/>
      <c r="FT3" s="109"/>
      <c r="FU3" s="109"/>
      <c r="FV3" s="109"/>
      <c r="FW3" s="109"/>
      <c r="FX3" s="109"/>
      <c r="FY3" s="109"/>
      <c r="FZ3" s="109"/>
      <c r="GA3" s="109"/>
      <c r="GB3" s="109"/>
      <c r="GC3" s="109"/>
      <c r="GD3" s="109"/>
      <c r="GE3" s="109"/>
      <c r="GF3" s="109"/>
      <c r="GG3" s="109"/>
      <c r="GH3" s="109"/>
      <c r="GI3" s="109"/>
      <c r="GJ3" s="109"/>
      <c r="GK3" s="109"/>
      <c r="GL3" s="109"/>
      <c r="GM3" s="109"/>
      <c r="GN3" s="109"/>
      <c r="GO3" s="109"/>
      <c r="GP3" s="109"/>
      <c r="GQ3" s="109"/>
      <c r="GR3" s="109"/>
      <c r="GS3" s="109"/>
      <c r="GT3" s="109"/>
      <c r="GU3" s="109"/>
      <c r="GV3" s="109"/>
      <c r="GW3" s="109"/>
      <c r="GX3" s="109"/>
      <c r="GY3" s="109"/>
      <c r="GZ3" s="109"/>
      <c r="HA3" s="109"/>
      <c r="HB3" s="109"/>
      <c r="HC3" s="109"/>
      <c r="HD3" s="109"/>
      <c r="HE3" s="109"/>
      <c r="HF3" s="109"/>
      <c r="HG3" s="109"/>
      <c r="HH3" s="109"/>
      <c r="HI3" s="109"/>
      <c r="HJ3" s="109"/>
      <c r="HK3" s="109"/>
      <c r="HL3" s="109"/>
      <c r="HM3" s="109"/>
      <c r="HN3" s="109"/>
      <c r="HO3" s="109"/>
      <c r="HP3" s="109"/>
      <c r="HQ3" s="109"/>
      <c r="HR3" s="109"/>
      <c r="HS3" s="109"/>
      <c r="HT3" s="109"/>
      <c r="HU3" s="109"/>
      <c r="HV3" s="109"/>
      <c r="HW3" s="109"/>
      <c r="HX3" s="109"/>
      <c r="HY3" s="109"/>
      <c r="HZ3" s="109"/>
      <c r="IA3" s="109"/>
      <c r="IB3" s="109"/>
      <c r="IC3" s="109"/>
      <c r="ID3" s="109"/>
      <c r="IE3" s="109"/>
      <c r="IF3" s="109"/>
      <c r="IG3" s="109"/>
      <c r="IH3" s="109"/>
      <c r="II3" s="109"/>
      <c r="IJ3" s="109"/>
      <c r="IK3" s="109"/>
      <c r="IL3" s="109"/>
      <c r="IM3" s="109"/>
      <c r="IN3" s="109"/>
      <c r="IO3" s="109"/>
      <c r="IP3" s="109"/>
      <c r="IQ3" s="109"/>
      <c r="IR3" s="109"/>
      <c r="IS3" s="109"/>
      <c r="IT3" s="109"/>
      <c r="IU3" s="109"/>
      <c r="IV3" s="109"/>
      <c r="IW3" s="109"/>
      <c r="IX3" s="109"/>
      <c r="IY3" s="109"/>
      <c r="IZ3" s="109"/>
      <c r="JA3" s="109"/>
      <c r="JB3" s="109"/>
      <c r="JC3" s="109"/>
      <c r="JD3" s="109"/>
      <c r="JE3" s="109"/>
      <c r="JF3" s="109"/>
      <c r="JG3" s="109"/>
      <c r="JH3" s="109"/>
      <c r="JI3" s="109"/>
      <c r="JJ3" s="109"/>
      <c r="JK3" s="109"/>
      <c r="JL3" s="109"/>
      <c r="JM3" s="109"/>
      <c r="JN3" s="109"/>
      <c r="JO3" s="109"/>
      <c r="JP3" s="109"/>
      <c r="JQ3" s="109"/>
      <c r="JR3" s="109"/>
      <c r="JS3" s="109"/>
      <c r="JT3" s="109"/>
      <c r="JU3" s="109"/>
      <c r="JV3" s="109"/>
      <c r="JW3" s="109"/>
      <c r="JX3" s="109"/>
      <c r="JY3" s="109"/>
      <c r="JZ3" s="109"/>
      <c r="KA3" s="109"/>
      <c r="KB3" s="109"/>
      <c r="KC3" s="109"/>
      <c r="KD3" s="109"/>
      <c r="KE3" s="109"/>
      <c r="KF3" s="109"/>
      <c r="KG3" s="109"/>
      <c r="KH3" s="109"/>
      <c r="KI3" s="109"/>
      <c r="KJ3" s="109"/>
      <c r="KK3" s="109"/>
      <c r="KL3" s="109"/>
      <c r="KM3" s="109"/>
      <c r="KN3" s="109"/>
      <c r="KO3" s="109"/>
      <c r="KP3" s="109"/>
      <c r="KQ3" s="109"/>
      <c r="KR3" s="109"/>
      <c r="KS3" s="109"/>
      <c r="KT3" s="109"/>
      <c r="KU3" s="109"/>
      <c r="KV3" s="109"/>
      <c r="KW3" s="109"/>
      <c r="KX3" s="109"/>
      <c r="KY3" s="109"/>
      <c r="KZ3" s="109"/>
      <c r="LA3" s="109"/>
      <c r="LB3" s="109"/>
      <c r="LC3" s="109"/>
      <c r="LD3" s="109"/>
      <c r="LE3" s="109"/>
      <c r="LF3" s="109"/>
      <c r="LG3" s="109"/>
      <c r="LH3" s="109"/>
      <c r="LI3" s="109"/>
      <c r="LJ3" s="109"/>
      <c r="LK3" s="109"/>
      <c r="LL3" s="109"/>
      <c r="LM3" s="109"/>
      <c r="LN3" s="109"/>
      <c r="LO3" s="109"/>
      <c r="LP3" s="109"/>
      <c r="LQ3" s="109"/>
      <c r="LR3" s="109"/>
      <c r="LS3" s="109"/>
      <c r="LT3" s="109"/>
      <c r="LU3" s="109"/>
      <c r="LV3" s="109"/>
      <c r="LW3" s="109"/>
      <c r="LX3" s="109"/>
      <c r="LY3" s="109"/>
      <c r="LZ3" s="109"/>
      <c r="MA3" s="109"/>
      <c r="MB3" s="109"/>
      <c r="MC3" s="109"/>
      <c r="MD3" s="109"/>
      <c r="ME3" s="109"/>
      <c r="MF3" s="109"/>
      <c r="MG3" s="109"/>
      <c r="MH3" s="109"/>
      <c r="MI3" s="109"/>
      <c r="MJ3" s="109"/>
      <c r="MK3" s="109"/>
      <c r="ML3" s="109"/>
      <c r="MM3" s="109"/>
      <c r="MN3" s="109"/>
      <c r="MO3" s="109"/>
      <c r="MP3" s="109"/>
      <c r="MQ3" s="109"/>
      <c r="MR3" s="109"/>
      <c r="MS3" s="109"/>
      <c r="MT3" s="109"/>
      <c r="MU3" s="109"/>
      <c r="MV3" s="109"/>
      <c r="MW3" s="109"/>
      <c r="MX3" s="109"/>
      <c r="MY3" s="109"/>
      <c r="MZ3" s="109"/>
      <c r="NA3" s="109"/>
      <c r="NB3" s="109"/>
      <c r="NC3" s="109"/>
      <c r="ND3" s="109"/>
      <c r="NE3" s="109"/>
      <c r="NF3" s="109"/>
      <c r="NG3" s="109"/>
      <c r="NH3" s="109"/>
      <c r="NI3" s="109"/>
      <c r="NJ3" s="109"/>
      <c r="NK3" s="109"/>
      <c r="NL3" s="109"/>
      <c r="NM3" s="109"/>
      <c r="NN3" s="109"/>
      <c r="NO3" s="109"/>
      <c r="NP3" s="109"/>
      <c r="NQ3" s="109"/>
      <c r="NR3" s="109"/>
      <c r="NS3" s="109"/>
      <c r="NT3" s="109"/>
      <c r="NU3" s="109"/>
      <c r="NV3" s="109"/>
      <c r="NW3" s="109"/>
      <c r="NX3" s="109"/>
      <c r="NY3" s="109"/>
      <c r="NZ3" s="109"/>
      <c r="OA3" s="109"/>
      <c r="OB3" s="109"/>
      <c r="OC3" s="109"/>
      <c r="OD3" s="109"/>
      <c r="OE3" s="109"/>
      <c r="OF3" s="109"/>
      <c r="OG3" s="109"/>
      <c r="OH3" s="109"/>
      <c r="OI3" s="109"/>
      <c r="OJ3" s="109"/>
      <c r="OK3" s="109"/>
      <c r="OL3" s="109"/>
      <c r="OM3" s="109"/>
      <c r="ON3" s="109"/>
      <c r="OO3" s="109"/>
      <c r="OP3" s="109"/>
      <c r="OQ3" s="109"/>
      <c r="OR3" s="109"/>
      <c r="OS3" s="109"/>
      <c r="OT3" s="109"/>
      <c r="OU3" s="109"/>
      <c r="OV3" s="109"/>
      <c r="OW3" s="109"/>
      <c r="OX3" s="109"/>
      <c r="OY3" s="109"/>
      <c r="OZ3" s="109"/>
      <c r="PA3" s="109"/>
      <c r="PB3" s="109"/>
      <c r="PC3" s="109"/>
      <c r="PD3" s="109"/>
      <c r="PE3" s="109"/>
      <c r="PF3" s="109"/>
      <c r="PG3" s="109"/>
      <c r="PH3" s="109"/>
      <c r="PI3" s="109"/>
      <c r="PJ3" s="109"/>
      <c r="PK3" s="109"/>
      <c r="PL3" s="109"/>
      <c r="PM3" s="109"/>
      <c r="PN3" s="109"/>
      <c r="PO3" s="109"/>
      <c r="PP3" s="109"/>
      <c r="PQ3" s="109"/>
      <c r="PR3" s="109"/>
      <c r="PS3" s="109"/>
      <c r="PT3" s="109"/>
      <c r="PU3" s="109"/>
      <c r="PV3" s="109"/>
      <c r="PW3" s="109"/>
      <c r="PX3" s="109"/>
      <c r="PY3" s="109"/>
      <c r="PZ3" s="109"/>
      <c r="QA3" s="109"/>
      <c r="QB3" s="109"/>
      <c r="QC3" s="109"/>
      <c r="QD3" s="109"/>
      <c r="QE3" s="109"/>
      <c r="QF3" s="109"/>
      <c r="QG3" s="109"/>
      <c r="QH3" s="109"/>
      <c r="QI3" s="109"/>
      <c r="QJ3" s="109"/>
      <c r="QK3" s="109"/>
      <c r="QL3" s="109"/>
      <c r="QM3" s="109"/>
      <c r="QN3" s="109"/>
      <c r="QO3" s="109"/>
      <c r="QP3" s="109"/>
      <c r="QQ3" s="109"/>
      <c r="QR3" s="109"/>
      <c r="QS3" s="109"/>
      <c r="QT3" s="109"/>
      <c r="QU3" s="109"/>
      <c r="QV3" s="109"/>
      <c r="QW3" s="109"/>
      <c r="QX3" s="109"/>
      <c r="QY3" s="109"/>
      <c r="QZ3" s="109"/>
      <c r="RA3" s="109"/>
      <c r="RB3" s="109"/>
      <c r="RC3" s="109"/>
      <c r="RD3" s="109"/>
      <c r="RE3" s="109"/>
      <c r="RF3" s="109"/>
      <c r="RG3" s="109"/>
      <c r="RH3" s="109"/>
      <c r="RI3" s="109"/>
      <c r="RJ3" s="109"/>
      <c r="RK3" s="109"/>
      <c r="RL3" s="109"/>
      <c r="RM3" s="109"/>
      <c r="RN3" s="109"/>
      <c r="RO3" s="109"/>
      <c r="RP3" s="109"/>
      <c r="RQ3" s="109"/>
      <c r="RR3" s="109"/>
      <c r="RS3" s="109"/>
      <c r="RT3" s="109"/>
      <c r="RU3" s="109"/>
      <c r="RV3" s="109"/>
      <c r="RW3" s="109"/>
      <c r="RX3" s="109"/>
      <c r="RY3" s="109"/>
      <c r="RZ3" s="109"/>
      <c r="SA3" s="109"/>
      <c r="SB3" s="109"/>
      <c r="SC3" s="109"/>
      <c r="SD3" s="109"/>
      <c r="SE3" s="109"/>
      <c r="SF3" s="109"/>
      <c r="SG3" s="109"/>
      <c r="SH3" s="109"/>
      <c r="SI3" s="109"/>
      <c r="SJ3" s="109"/>
      <c r="SK3" s="109"/>
      <c r="SL3" s="109"/>
      <c r="SM3" s="109"/>
      <c r="SN3" s="109"/>
      <c r="SO3" s="109"/>
      <c r="SP3" s="109"/>
      <c r="SQ3" s="109"/>
      <c r="SR3" s="109"/>
      <c r="SS3" s="109"/>
      <c r="ST3" s="109"/>
      <c r="SU3" s="109"/>
      <c r="SV3" s="109"/>
      <c r="SW3" s="109"/>
      <c r="SX3" s="109"/>
      <c r="SY3" s="109"/>
      <c r="SZ3" s="109"/>
      <c r="TA3" s="109"/>
      <c r="TB3" s="109"/>
      <c r="TC3" s="109"/>
      <c r="TD3" s="109"/>
      <c r="TE3" s="109"/>
      <c r="TF3" s="109"/>
      <c r="TG3" s="109"/>
      <c r="TH3" s="109"/>
      <c r="TI3" s="109"/>
      <c r="TJ3" s="109"/>
      <c r="TK3" s="109"/>
      <c r="TL3" s="109"/>
      <c r="TM3" s="109"/>
      <c r="TN3" s="109"/>
      <c r="TO3" s="109"/>
      <c r="TP3" s="109"/>
      <c r="TQ3" s="109"/>
      <c r="TR3" s="109"/>
      <c r="TS3" s="109"/>
      <c r="TT3" s="109"/>
      <c r="TU3" s="109"/>
      <c r="TV3" s="109"/>
      <c r="TW3" s="109"/>
      <c r="TX3" s="109"/>
      <c r="TY3" s="109"/>
      <c r="TZ3" s="109"/>
      <c r="UA3" s="109"/>
      <c r="UB3" s="109"/>
      <c r="UC3" s="109"/>
      <c r="UD3" s="109"/>
      <c r="UE3" s="109"/>
      <c r="UF3" s="109"/>
      <c r="UG3" s="109"/>
      <c r="UH3" s="109"/>
      <c r="UI3" s="109"/>
      <c r="UJ3" s="109"/>
      <c r="UK3" s="109"/>
      <c r="UL3" s="109"/>
      <c r="UM3" s="109"/>
      <c r="UN3" s="109"/>
      <c r="UO3" s="109"/>
      <c r="UP3" s="109"/>
      <c r="UQ3" s="109"/>
      <c r="UR3" s="109"/>
      <c r="US3" s="109"/>
      <c r="UT3" s="109"/>
      <c r="UU3" s="109"/>
      <c r="UV3" s="109"/>
      <c r="UW3" s="109"/>
      <c r="UX3" s="109"/>
      <c r="UY3" s="109"/>
      <c r="UZ3" s="109"/>
      <c r="VA3" s="109"/>
      <c r="VB3" s="109"/>
      <c r="VC3" s="109"/>
      <c r="VD3" s="109"/>
      <c r="VE3" s="109"/>
      <c r="VF3" s="109"/>
      <c r="VG3" s="109"/>
      <c r="VH3" s="109"/>
      <c r="VI3" s="109"/>
      <c r="VJ3" s="109"/>
      <c r="VK3" s="109"/>
      <c r="VL3" s="109"/>
      <c r="VM3" s="109"/>
      <c r="VN3" s="109"/>
      <c r="VO3" s="109"/>
      <c r="VP3" s="109"/>
      <c r="VQ3" s="109"/>
      <c r="VR3" s="109"/>
      <c r="VS3" s="109"/>
      <c r="VT3" s="109"/>
      <c r="VU3" s="109"/>
      <c r="VV3" s="109"/>
      <c r="VW3" s="109"/>
      <c r="VX3" s="109"/>
      <c r="VY3" s="109"/>
      <c r="VZ3" s="109"/>
      <c r="WA3" s="109"/>
      <c r="WB3" s="109"/>
      <c r="WC3" s="109"/>
      <c r="WD3" s="109"/>
      <c r="WE3" s="109"/>
      <c r="WF3" s="109"/>
      <c r="WG3" s="109"/>
      <c r="WH3" s="109"/>
      <c r="WI3" s="109"/>
      <c r="WJ3" s="109"/>
      <c r="WK3" s="109"/>
      <c r="WL3" s="109"/>
      <c r="WM3" s="109"/>
      <c r="WN3" s="109"/>
      <c r="WO3" s="109"/>
      <c r="WP3" s="109"/>
      <c r="WQ3" s="109"/>
      <c r="WR3" s="109"/>
      <c r="WS3" s="109"/>
      <c r="WT3" s="109"/>
      <c r="WU3" s="109"/>
      <c r="WV3" s="109"/>
      <c r="WW3" s="109"/>
      <c r="WX3" s="109"/>
      <c r="WY3" s="109"/>
      <c r="WZ3" s="109"/>
      <c r="XA3" s="109"/>
      <c r="XB3" s="109"/>
      <c r="XC3" s="109"/>
      <c r="XD3" s="109"/>
      <c r="XE3" s="109"/>
      <c r="XF3" s="109"/>
      <c r="XG3" s="109"/>
      <c r="XH3" s="109"/>
      <c r="XI3" s="109"/>
      <c r="XJ3" s="109"/>
      <c r="XK3" s="109"/>
      <c r="XL3" s="109"/>
      <c r="XM3" s="109"/>
      <c r="XN3" s="109"/>
      <c r="XO3" s="109"/>
      <c r="XP3" s="109"/>
      <c r="XQ3" s="109"/>
      <c r="XR3" s="109"/>
      <c r="XS3" s="109"/>
      <c r="XT3" s="109"/>
      <c r="XU3" s="109"/>
      <c r="XV3" s="109"/>
      <c r="XW3" s="109"/>
      <c r="XX3" s="109"/>
      <c r="XY3" s="109"/>
      <c r="XZ3" s="109"/>
      <c r="YA3" s="109"/>
      <c r="YB3" s="109"/>
      <c r="YC3" s="109"/>
      <c r="YD3" s="109"/>
      <c r="YE3" s="109"/>
      <c r="YF3" s="109"/>
      <c r="YG3" s="109"/>
      <c r="YH3" s="109"/>
      <c r="YI3" s="109"/>
      <c r="YJ3" s="109"/>
      <c r="YK3" s="109"/>
      <c r="YL3" s="109"/>
      <c r="YM3" s="109"/>
      <c r="YN3" s="109"/>
      <c r="YO3" s="109"/>
      <c r="YP3" s="109"/>
      <c r="YQ3" s="109"/>
      <c r="YR3" s="109"/>
      <c r="YS3" s="109"/>
      <c r="YT3" s="109"/>
      <c r="YU3" s="109"/>
      <c r="YV3" s="109"/>
      <c r="YW3" s="109"/>
      <c r="YX3" s="109"/>
      <c r="YY3" s="109"/>
      <c r="YZ3" s="109"/>
      <c r="ZA3" s="109"/>
      <c r="ZB3" s="109"/>
      <c r="ZC3" s="109"/>
      <c r="ZD3" s="109"/>
      <c r="ZE3" s="109"/>
      <c r="ZF3" s="109"/>
      <c r="ZG3" s="109"/>
      <c r="ZH3" s="109"/>
      <c r="ZI3" s="109"/>
      <c r="ZJ3" s="109"/>
      <c r="ZK3" s="109"/>
      <c r="ZL3" s="109"/>
      <c r="ZM3" s="109"/>
      <c r="ZN3" s="109"/>
      <c r="ZO3" s="109"/>
      <c r="ZP3" s="109"/>
      <c r="ZQ3" s="109"/>
      <c r="ZR3" s="109"/>
      <c r="ZS3" s="109"/>
      <c r="ZT3" s="109"/>
      <c r="ZU3" s="109"/>
      <c r="ZV3" s="109"/>
      <c r="ZW3" s="109"/>
      <c r="ZX3" s="109"/>
      <c r="ZY3" s="109"/>
      <c r="ZZ3" s="109"/>
      <c r="AAA3" s="109"/>
      <c r="AAB3" s="109"/>
      <c r="AAC3" s="109"/>
      <c r="AAD3" s="109"/>
      <c r="AAE3" s="109"/>
      <c r="AAF3" s="109"/>
      <c r="AAG3" s="109"/>
      <c r="AAH3" s="109"/>
      <c r="AAI3" s="109"/>
      <c r="AAJ3" s="109"/>
      <c r="AAK3" s="109"/>
      <c r="AAL3" s="109"/>
      <c r="AAM3" s="109"/>
      <c r="AAN3" s="109"/>
      <c r="AAO3" s="109"/>
      <c r="AAP3" s="109"/>
      <c r="AAQ3" s="109"/>
      <c r="AAR3" s="109"/>
      <c r="AAS3" s="109"/>
      <c r="AAT3" s="109"/>
      <c r="AAU3" s="109"/>
      <c r="AAV3" s="109"/>
      <c r="AAW3" s="109"/>
      <c r="AAX3" s="109"/>
      <c r="AAY3" s="109"/>
      <c r="AAZ3" s="109"/>
      <c r="ABA3" s="109"/>
      <c r="ABB3" s="109"/>
      <c r="ABC3" s="109"/>
      <c r="ABD3" s="109"/>
      <c r="ABE3" s="109"/>
      <c r="ABF3" s="109"/>
      <c r="ABG3" s="109"/>
      <c r="ABH3" s="109"/>
      <c r="ABI3" s="109"/>
      <c r="ABJ3" s="109"/>
      <c r="ABK3" s="109"/>
      <c r="ABL3" s="109"/>
      <c r="ABM3" s="109"/>
      <c r="ABN3" s="109"/>
      <c r="ABO3" s="109"/>
      <c r="ABP3" s="109"/>
      <c r="ABQ3" s="109"/>
      <c r="ABR3" s="109"/>
      <c r="ABS3" s="109"/>
      <c r="ABT3" s="109"/>
      <c r="ABU3" s="109"/>
      <c r="ABV3" s="109"/>
      <c r="ABW3" s="109"/>
      <c r="ABX3" s="109"/>
      <c r="ABY3" s="109"/>
      <c r="ABZ3" s="109"/>
      <c r="ACA3" s="109"/>
      <c r="ACB3" s="109"/>
      <c r="ACC3" s="109"/>
      <c r="ACD3" s="109"/>
      <c r="ACE3" s="109"/>
      <c r="ACF3" s="109"/>
      <c r="ACG3" s="109"/>
      <c r="ACH3" s="109"/>
      <c r="ACI3" s="109"/>
      <c r="ACJ3" s="109"/>
      <c r="ACK3" s="109"/>
      <c r="ACL3" s="109"/>
      <c r="ACM3" s="109"/>
      <c r="ACN3" s="109"/>
      <c r="ACO3" s="109"/>
      <c r="ACP3" s="109"/>
      <c r="ACQ3" s="109"/>
      <c r="ACR3" s="109"/>
      <c r="ACS3" s="109"/>
      <c r="ACT3" s="109"/>
      <c r="ACU3" s="109"/>
      <c r="ACV3" s="109"/>
      <c r="ACW3" s="109"/>
      <c r="ACX3" s="109"/>
      <c r="ACY3" s="109"/>
      <c r="ACZ3" s="109"/>
      <c r="ADA3" s="109"/>
      <c r="ADB3" s="109"/>
      <c r="ADC3" s="109"/>
      <c r="ADD3" s="109"/>
      <c r="ADE3" s="109"/>
      <c r="ADF3" s="109"/>
      <c r="ADG3" s="109"/>
      <c r="ADH3" s="109"/>
      <c r="ADI3" s="109"/>
      <c r="ADJ3" s="109"/>
      <c r="ADK3" s="109"/>
      <c r="ADL3" s="109"/>
      <c r="ADM3" s="109"/>
      <c r="ADN3" s="109"/>
      <c r="ADO3" s="109"/>
      <c r="ADP3" s="109"/>
      <c r="ADQ3" s="109"/>
      <c r="ADR3" s="109"/>
      <c r="ADS3" s="109"/>
      <c r="ADT3" s="109"/>
      <c r="ADU3" s="109"/>
      <c r="ADV3" s="109"/>
      <c r="ADW3" s="109"/>
      <c r="ADX3" s="109"/>
      <c r="ADY3" s="109"/>
      <c r="ADZ3" s="109"/>
      <c r="AEA3" s="109"/>
      <c r="AEB3" s="109"/>
      <c r="AEC3" s="109"/>
      <c r="AED3" s="109"/>
      <c r="AEE3" s="109"/>
      <c r="AEF3" s="109"/>
      <c r="AEG3" s="109"/>
      <c r="AEH3" s="109"/>
      <c r="AEI3" s="109"/>
      <c r="AEJ3" s="109"/>
      <c r="AEK3" s="109"/>
      <c r="AEL3" s="109"/>
      <c r="AEM3" s="109"/>
      <c r="AEN3" s="109"/>
      <c r="AEO3" s="109"/>
      <c r="AEP3" s="109"/>
      <c r="AEQ3" s="109"/>
      <c r="AER3" s="109"/>
      <c r="AES3" s="109"/>
      <c r="AET3" s="109"/>
      <c r="AEU3" s="109"/>
      <c r="AEV3" s="109"/>
      <c r="AEW3" s="109"/>
      <c r="AEX3" s="109"/>
      <c r="AEY3" s="109"/>
      <c r="AEZ3" s="109"/>
      <c r="AFA3" s="109"/>
      <c r="AFB3" s="109"/>
      <c r="AFC3" s="109"/>
      <c r="AFD3" s="109"/>
      <c r="AFE3" s="109"/>
      <c r="AFF3" s="109"/>
      <c r="AFG3" s="109"/>
      <c r="AFH3" s="109"/>
      <c r="AFI3" s="109"/>
      <c r="AFJ3" s="109"/>
      <c r="AFK3" s="109"/>
      <c r="AFL3" s="109"/>
      <c r="AFM3" s="109"/>
      <c r="AFN3" s="109"/>
      <c r="AFO3" s="109"/>
      <c r="AFP3" s="109"/>
      <c r="AFQ3" s="109"/>
      <c r="AFR3" s="109"/>
      <c r="AFS3" s="109"/>
      <c r="AFT3" s="109"/>
      <c r="AFU3" s="109"/>
      <c r="AFV3" s="109"/>
      <c r="AFW3" s="109"/>
      <c r="AFX3" s="109"/>
      <c r="AFY3" s="109"/>
      <c r="AFZ3" s="109"/>
      <c r="AGA3" s="109"/>
      <c r="AGB3" s="109"/>
      <c r="AGC3" s="109"/>
      <c r="AGD3" s="109"/>
      <c r="AGE3" s="109"/>
      <c r="AGF3" s="109"/>
      <c r="AGG3" s="109"/>
      <c r="AGH3" s="109"/>
      <c r="AGI3" s="109"/>
      <c r="AGJ3" s="109"/>
      <c r="AGK3" s="109"/>
      <c r="AGL3" s="109"/>
      <c r="AGM3" s="109"/>
      <c r="AGN3" s="109"/>
      <c r="AGO3" s="109"/>
      <c r="AGP3" s="109"/>
      <c r="AGQ3" s="109"/>
      <c r="AGR3" s="109"/>
      <c r="AGS3" s="109"/>
      <c r="AGT3" s="109"/>
      <c r="AGU3" s="109"/>
      <c r="AGV3" s="109"/>
      <c r="AGW3" s="109"/>
      <c r="AGX3" s="109"/>
      <c r="AGY3" s="109"/>
      <c r="AGZ3" s="109"/>
      <c r="AHA3" s="109"/>
      <c r="AHB3" s="109"/>
      <c r="AHC3" s="109"/>
      <c r="AHD3" s="109"/>
      <c r="AHE3" s="109"/>
      <c r="AHF3" s="109"/>
      <c r="AHG3" s="109"/>
      <c r="AHH3" s="109"/>
      <c r="AHI3" s="109"/>
      <c r="AHJ3" s="109"/>
      <c r="AHK3" s="109"/>
      <c r="AHL3" s="109"/>
      <c r="AHM3" s="109"/>
      <c r="AHN3" s="109"/>
      <c r="AHO3" s="109"/>
      <c r="AHP3" s="109"/>
      <c r="AHQ3" s="109"/>
      <c r="AHR3" s="109"/>
      <c r="AHS3" s="109"/>
      <c r="AHT3" s="109"/>
      <c r="AHU3" s="109"/>
      <c r="AHV3" s="109"/>
      <c r="AHW3" s="109"/>
      <c r="AHX3" s="109"/>
      <c r="AHY3" s="109"/>
      <c r="AHZ3" s="109"/>
      <c r="AIA3" s="109"/>
      <c r="AIB3" s="109"/>
      <c r="AIC3" s="109"/>
      <c r="AID3" s="109"/>
      <c r="AIE3" s="109"/>
      <c r="AIF3" s="109"/>
      <c r="AIG3" s="109"/>
      <c r="AIH3" s="109"/>
      <c r="AII3" s="109"/>
      <c r="AIJ3" s="109"/>
      <c r="AIK3" s="109"/>
      <c r="AIL3" s="109"/>
      <c r="AIM3" s="109"/>
      <c r="AIN3" s="109"/>
      <c r="AIO3" s="109"/>
      <c r="AIP3" s="109"/>
      <c r="AIQ3" s="109"/>
      <c r="AIR3" s="109"/>
      <c r="AIS3" s="109"/>
      <c r="AIT3" s="109"/>
      <c r="AIU3" s="109"/>
      <c r="AIV3" s="109"/>
      <c r="AIW3" s="109"/>
      <c r="AIX3" s="109"/>
      <c r="AIY3" s="109"/>
      <c r="AIZ3" s="109"/>
      <c r="AJA3" s="109"/>
      <c r="AJB3" s="109"/>
      <c r="AJC3" s="109"/>
      <c r="AJD3" s="109"/>
      <c r="AJE3" s="109"/>
      <c r="AJF3" s="109"/>
      <c r="AJG3" s="109"/>
      <c r="AJH3" s="109"/>
      <c r="AJI3" s="109"/>
      <c r="AJJ3" s="109"/>
      <c r="AJK3" s="109"/>
      <c r="AJL3" s="109"/>
      <c r="AJM3" s="109"/>
      <c r="AJN3" s="109"/>
      <c r="AJO3" s="109"/>
      <c r="AJP3" s="109"/>
      <c r="AJQ3" s="109"/>
      <c r="AJR3" s="109"/>
      <c r="AJS3" s="109"/>
      <c r="AJT3" s="109"/>
      <c r="AJU3" s="109"/>
      <c r="AJV3" s="109"/>
      <c r="AJW3" s="109"/>
      <c r="AJX3" s="109"/>
      <c r="AJY3" s="109"/>
      <c r="AJZ3" s="109"/>
      <c r="AKA3" s="109"/>
      <c r="AKB3" s="109"/>
      <c r="AKC3" s="109"/>
      <c r="AKD3" s="109"/>
      <c r="AKE3" s="109"/>
      <c r="AKF3" s="109"/>
      <c r="AKG3" s="109"/>
      <c r="AKH3" s="109"/>
      <c r="AKI3" s="109"/>
      <c r="AKJ3" s="109"/>
      <c r="AKK3" s="109"/>
      <c r="AKL3" s="109"/>
      <c r="AKM3" s="109"/>
      <c r="AKN3" s="109"/>
      <c r="AKO3" s="109"/>
      <c r="AKP3" s="109"/>
      <c r="AKQ3" s="109"/>
      <c r="AKR3" s="109"/>
      <c r="AKS3" s="109"/>
      <c r="AKT3" s="109"/>
      <c r="AKU3" s="109"/>
      <c r="AKV3" s="109"/>
      <c r="AKW3" s="109"/>
      <c r="AKX3" s="109"/>
      <c r="AKY3" s="109"/>
      <c r="AKZ3" s="109"/>
      <c r="ALA3" s="109"/>
      <c r="ALB3" s="109"/>
      <c r="ALC3" s="109"/>
      <c r="ALD3" s="109"/>
      <c r="ALE3" s="109"/>
      <c r="ALF3" s="109"/>
      <c r="ALG3" s="109"/>
      <c r="ALH3" s="109"/>
      <c r="ALI3" s="109"/>
      <c r="ALJ3" s="109"/>
      <c r="ALK3" s="109"/>
      <c r="ALL3" s="109"/>
      <c r="ALM3" s="109"/>
      <c r="ALN3" s="109"/>
      <c r="ALO3" s="109"/>
      <c r="ALP3" s="109"/>
      <c r="ALQ3" s="109"/>
      <c r="ALR3" s="109"/>
      <c r="ALS3" s="109"/>
      <c r="ALT3" s="109"/>
      <c r="ALU3" s="109"/>
      <c r="ALV3" s="109"/>
      <c r="ALW3" s="109"/>
      <c r="ALX3" s="109"/>
      <c r="ALY3" s="109"/>
      <c r="ALZ3" s="109"/>
      <c r="AMA3" s="109"/>
      <c r="AMB3" s="109"/>
      <c r="AMC3" s="109"/>
      <c r="AMD3" s="109"/>
      <c r="AME3" s="109"/>
      <c r="AMF3" s="109"/>
      <c r="AMG3" s="109"/>
      <c r="AMH3" s="109"/>
      <c r="AMI3" s="109"/>
      <c r="AMJ3" s="109"/>
    </row>
    <row r="4" spans="1:1024" s="110" customFormat="1" ht="28.5" customHeight="1">
      <c r="A4" s="106">
        <v>3</v>
      </c>
      <c r="B4" s="107" t="s">
        <v>62</v>
      </c>
      <c r="C4" s="108" t="s">
        <v>1125</v>
      </c>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c r="BD4" s="109"/>
      <c r="BE4" s="109"/>
      <c r="BF4" s="109"/>
      <c r="BG4" s="109"/>
      <c r="BH4" s="109"/>
      <c r="BI4" s="109"/>
      <c r="BJ4" s="109"/>
      <c r="BK4" s="109"/>
      <c r="BL4" s="109"/>
      <c r="BM4" s="109"/>
      <c r="BN4" s="109"/>
      <c r="BO4" s="109"/>
      <c r="BP4" s="109"/>
      <c r="BQ4" s="109"/>
      <c r="BR4" s="109"/>
      <c r="BS4" s="109"/>
      <c r="BT4" s="109"/>
      <c r="BU4" s="109"/>
      <c r="BV4" s="109"/>
      <c r="BW4" s="109"/>
      <c r="BX4" s="109"/>
      <c r="BY4" s="109"/>
      <c r="BZ4" s="109"/>
      <c r="CA4" s="109"/>
      <c r="CB4" s="109"/>
      <c r="CC4" s="109"/>
      <c r="CD4" s="109"/>
      <c r="CE4" s="109"/>
      <c r="CF4" s="109"/>
      <c r="CG4" s="109"/>
      <c r="CH4" s="109"/>
      <c r="CI4" s="109"/>
      <c r="CJ4" s="109"/>
      <c r="CK4" s="109"/>
      <c r="CL4" s="109"/>
      <c r="CM4" s="109"/>
      <c r="CN4" s="109"/>
      <c r="CO4" s="109"/>
      <c r="CP4" s="109"/>
      <c r="CQ4" s="109"/>
      <c r="CR4" s="109"/>
      <c r="CS4" s="109"/>
      <c r="CT4" s="109"/>
      <c r="CU4" s="109"/>
      <c r="CV4" s="109"/>
      <c r="CW4" s="109"/>
      <c r="CX4" s="109"/>
      <c r="CY4" s="109"/>
      <c r="CZ4" s="109"/>
      <c r="DA4" s="109"/>
      <c r="DB4" s="109"/>
      <c r="DC4" s="109"/>
      <c r="DD4" s="109"/>
      <c r="DE4" s="109"/>
      <c r="DF4" s="109"/>
      <c r="DG4" s="109"/>
      <c r="DH4" s="109"/>
      <c r="DI4" s="109"/>
      <c r="DJ4" s="109"/>
      <c r="DK4" s="109"/>
      <c r="DL4" s="109"/>
      <c r="DM4" s="109"/>
      <c r="DN4" s="109"/>
      <c r="DO4" s="109"/>
      <c r="DP4" s="109"/>
      <c r="DQ4" s="109"/>
      <c r="DR4" s="109"/>
      <c r="DS4" s="109"/>
      <c r="DT4" s="109"/>
      <c r="DU4" s="109"/>
      <c r="DV4" s="109"/>
      <c r="DW4" s="109"/>
      <c r="DX4" s="109"/>
      <c r="DY4" s="109"/>
      <c r="DZ4" s="109"/>
      <c r="EA4" s="109"/>
      <c r="EB4" s="109"/>
      <c r="EC4" s="109"/>
      <c r="ED4" s="109"/>
      <c r="EE4" s="109"/>
      <c r="EF4" s="109"/>
      <c r="EG4" s="109"/>
      <c r="EH4" s="109"/>
      <c r="EI4" s="109"/>
      <c r="EJ4" s="109"/>
      <c r="EK4" s="109"/>
      <c r="EL4" s="109"/>
      <c r="EM4" s="109"/>
      <c r="EN4" s="109"/>
      <c r="EO4" s="109"/>
      <c r="EP4" s="109"/>
      <c r="EQ4" s="109"/>
      <c r="ER4" s="109"/>
      <c r="ES4" s="109"/>
      <c r="ET4" s="109"/>
      <c r="EU4" s="109"/>
      <c r="EV4" s="109"/>
      <c r="EW4" s="109"/>
      <c r="EX4" s="109"/>
      <c r="EY4" s="109"/>
      <c r="EZ4" s="109"/>
      <c r="FA4" s="109"/>
      <c r="FB4" s="109"/>
      <c r="FC4" s="109"/>
      <c r="FD4" s="109"/>
      <c r="FE4" s="109"/>
      <c r="FF4" s="109"/>
      <c r="FG4" s="109"/>
      <c r="FH4" s="109"/>
      <c r="FI4" s="109"/>
      <c r="FJ4" s="109"/>
      <c r="FK4" s="109"/>
      <c r="FL4" s="109"/>
      <c r="FM4" s="109"/>
      <c r="FN4" s="109"/>
      <c r="FO4" s="109"/>
      <c r="FP4" s="109"/>
      <c r="FQ4" s="109"/>
      <c r="FR4" s="109"/>
      <c r="FS4" s="109"/>
      <c r="FT4" s="109"/>
      <c r="FU4" s="109"/>
      <c r="FV4" s="109"/>
      <c r="FW4" s="109"/>
      <c r="FX4" s="109"/>
      <c r="FY4" s="109"/>
      <c r="FZ4" s="109"/>
      <c r="GA4" s="109"/>
      <c r="GB4" s="109"/>
      <c r="GC4" s="109"/>
      <c r="GD4" s="109"/>
      <c r="GE4" s="109"/>
      <c r="GF4" s="109"/>
      <c r="GG4" s="109"/>
      <c r="GH4" s="109"/>
      <c r="GI4" s="109"/>
      <c r="GJ4" s="109"/>
      <c r="GK4" s="109"/>
      <c r="GL4" s="109"/>
      <c r="GM4" s="109"/>
      <c r="GN4" s="109"/>
      <c r="GO4" s="109"/>
      <c r="GP4" s="109"/>
      <c r="GQ4" s="109"/>
      <c r="GR4" s="109"/>
      <c r="GS4" s="109"/>
      <c r="GT4" s="109"/>
      <c r="GU4" s="109"/>
      <c r="GV4" s="109"/>
      <c r="GW4" s="109"/>
      <c r="GX4" s="109"/>
      <c r="GY4" s="109"/>
      <c r="GZ4" s="109"/>
      <c r="HA4" s="109"/>
      <c r="HB4" s="109"/>
      <c r="HC4" s="109"/>
      <c r="HD4" s="109"/>
      <c r="HE4" s="109"/>
      <c r="HF4" s="109"/>
      <c r="HG4" s="109"/>
      <c r="HH4" s="109"/>
      <c r="HI4" s="109"/>
      <c r="HJ4" s="109"/>
      <c r="HK4" s="109"/>
      <c r="HL4" s="109"/>
      <c r="HM4" s="109"/>
      <c r="HN4" s="109"/>
      <c r="HO4" s="109"/>
      <c r="HP4" s="109"/>
      <c r="HQ4" s="109"/>
      <c r="HR4" s="109"/>
      <c r="HS4" s="109"/>
      <c r="HT4" s="109"/>
      <c r="HU4" s="109"/>
      <c r="HV4" s="109"/>
      <c r="HW4" s="109"/>
      <c r="HX4" s="109"/>
      <c r="HY4" s="109"/>
      <c r="HZ4" s="109"/>
      <c r="IA4" s="109"/>
      <c r="IB4" s="109"/>
      <c r="IC4" s="109"/>
      <c r="ID4" s="109"/>
      <c r="IE4" s="109"/>
      <c r="IF4" s="109"/>
      <c r="IG4" s="109"/>
      <c r="IH4" s="109"/>
      <c r="II4" s="109"/>
      <c r="IJ4" s="109"/>
      <c r="IK4" s="109"/>
      <c r="IL4" s="109"/>
      <c r="IM4" s="109"/>
      <c r="IN4" s="109"/>
      <c r="IO4" s="109"/>
      <c r="IP4" s="109"/>
      <c r="IQ4" s="109"/>
      <c r="IR4" s="109"/>
      <c r="IS4" s="109"/>
      <c r="IT4" s="109"/>
      <c r="IU4" s="109"/>
      <c r="IV4" s="109"/>
      <c r="IW4" s="109"/>
      <c r="IX4" s="109"/>
      <c r="IY4" s="109"/>
      <c r="IZ4" s="109"/>
      <c r="JA4" s="109"/>
      <c r="JB4" s="109"/>
      <c r="JC4" s="109"/>
      <c r="JD4" s="109"/>
      <c r="JE4" s="109"/>
      <c r="JF4" s="109"/>
      <c r="JG4" s="109"/>
      <c r="JH4" s="109"/>
      <c r="JI4" s="109"/>
      <c r="JJ4" s="109"/>
      <c r="JK4" s="109"/>
      <c r="JL4" s="109"/>
      <c r="JM4" s="109"/>
      <c r="JN4" s="109"/>
      <c r="JO4" s="109"/>
      <c r="JP4" s="109"/>
      <c r="JQ4" s="109"/>
      <c r="JR4" s="109"/>
      <c r="JS4" s="109"/>
      <c r="JT4" s="109"/>
      <c r="JU4" s="109"/>
      <c r="JV4" s="109"/>
      <c r="JW4" s="109"/>
      <c r="JX4" s="109"/>
      <c r="JY4" s="109"/>
      <c r="JZ4" s="109"/>
      <c r="KA4" s="109"/>
      <c r="KB4" s="109"/>
      <c r="KC4" s="109"/>
      <c r="KD4" s="109"/>
      <c r="KE4" s="109"/>
      <c r="KF4" s="109"/>
      <c r="KG4" s="109"/>
      <c r="KH4" s="109"/>
      <c r="KI4" s="109"/>
      <c r="KJ4" s="109"/>
      <c r="KK4" s="109"/>
      <c r="KL4" s="109"/>
      <c r="KM4" s="109"/>
      <c r="KN4" s="109"/>
      <c r="KO4" s="109"/>
      <c r="KP4" s="109"/>
      <c r="KQ4" s="109"/>
      <c r="KR4" s="109"/>
      <c r="KS4" s="109"/>
      <c r="KT4" s="109"/>
      <c r="KU4" s="109"/>
      <c r="KV4" s="109"/>
      <c r="KW4" s="109"/>
      <c r="KX4" s="109"/>
      <c r="KY4" s="109"/>
      <c r="KZ4" s="109"/>
      <c r="LA4" s="109"/>
      <c r="LB4" s="109"/>
      <c r="LC4" s="109"/>
      <c r="LD4" s="109"/>
      <c r="LE4" s="109"/>
      <c r="LF4" s="109"/>
      <c r="LG4" s="109"/>
      <c r="LH4" s="109"/>
      <c r="LI4" s="109"/>
      <c r="LJ4" s="109"/>
      <c r="LK4" s="109"/>
      <c r="LL4" s="109"/>
      <c r="LM4" s="109"/>
      <c r="LN4" s="109"/>
      <c r="LO4" s="109"/>
      <c r="LP4" s="109"/>
      <c r="LQ4" s="109"/>
      <c r="LR4" s="109"/>
      <c r="LS4" s="109"/>
      <c r="LT4" s="109"/>
      <c r="LU4" s="109"/>
      <c r="LV4" s="109"/>
      <c r="LW4" s="109"/>
      <c r="LX4" s="109"/>
      <c r="LY4" s="109"/>
      <c r="LZ4" s="109"/>
      <c r="MA4" s="109"/>
      <c r="MB4" s="109"/>
      <c r="MC4" s="109"/>
      <c r="MD4" s="109"/>
      <c r="ME4" s="109"/>
      <c r="MF4" s="109"/>
      <c r="MG4" s="109"/>
      <c r="MH4" s="109"/>
      <c r="MI4" s="109"/>
      <c r="MJ4" s="109"/>
      <c r="MK4" s="109"/>
      <c r="ML4" s="109"/>
      <c r="MM4" s="109"/>
      <c r="MN4" s="109"/>
      <c r="MO4" s="109"/>
      <c r="MP4" s="109"/>
      <c r="MQ4" s="109"/>
      <c r="MR4" s="109"/>
      <c r="MS4" s="109"/>
      <c r="MT4" s="109"/>
      <c r="MU4" s="109"/>
      <c r="MV4" s="109"/>
      <c r="MW4" s="109"/>
      <c r="MX4" s="109"/>
      <c r="MY4" s="109"/>
      <c r="MZ4" s="109"/>
      <c r="NA4" s="109"/>
      <c r="NB4" s="109"/>
      <c r="NC4" s="109"/>
      <c r="ND4" s="109"/>
      <c r="NE4" s="109"/>
      <c r="NF4" s="109"/>
      <c r="NG4" s="109"/>
      <c r="NH4" s="109"/>
      <c r="NI4" s="109"/>
      <c r="NJ4" s="109"/>
      <c r="NK4" s="109"/>
      <c r="NL4" s="109"/>
      <c r="NM4" s="109"/>
      <c r="NN4" s="109"/>
      <c r="NO4" s="109"/>
      <c r="NP4" s="109"/>
      <c r="NQ4" s="109"/>
      <c r="NR4" s="109"/>
      <c r="NS4" s="109"/>
      <c r="NT4" s="109"/>
      <c r="NU4" s="109"/>
      <c r="NV4" s="109"/>
      <c r="NW4" s="109"/>
      <c r="NX4" s="109"/>
      <c r="NY4" s="109"/>
      <c r="NZ4" s="109"/>
      <c r="OA4" s="109"/>
      <c r="OB4" s="109"/>
      <c r="OC4" s="109"/>
      <c r="OD4" s="109"/>
      <c r="OE4" s="109"/>
      <c r="OF4" s="109"/>
      <c r="OG4" s="109"/>
      <c r="OH4" s="109"/>
      <c r="OI4" s="109"/>
      <c r="OJ4" s="109"/>
      <c r="OK4" s="109"/>
      <c r="OL4" s="109"/>
      <c r="OM4" s="109"/>
      <c r="ON4" s="109"/>
      <c r="OO4" s="109"/>
      <c r="OP4" s="109"/>
      <c r="OQ4" s="109"/>
      <c r="OR4" s="109"/>
      <c r="OS4" s="109"/>
      <c r="OT4" s="109"/>
      <c r="OU4" s="109"/>
      <c r="OV4" s="109"/>
      <c r="OW4" s="109"/>
      <c r="OX4" s="109"/>
      <c r="OY4" s="109"/>
      <c r="OZ4" s="109"/>
      <c r="PA4" s="109"/>
      <c r="PB4" s="109"/>
      <c r="PC4" s="109"/>
      <c r="PD4" s="109"/>
      <c r="PE4" s="109"/>
      <c r="PF4" s="109"/>
      <c r="PG4" s="109"/>
      <c r="PH4" s="109"/>
      <c r="PI4" s="109"/>
      <c r="PJ4" s="109"/>
      <c r="PK4" s="109"/>
      <c r="PL4" s="109"/>
      <c r="PM4" s="109"/>
      <c r="PN4" s="109"/>
      <c r="PO4" s="109"/>
      <c r="PP4" s="109"/>
      <c r="PQ4" s="109"/>
      <c r="PR4" s="109"/>
      <c r="PS4" s="109"/>
      <c r="PT4" s="109"/>
      <c r="PU4" s="109"/>
      <c r="PV4" s="109"/>
      <c r="PW4" s="109"/>
      <c r="PX4" s="109"/>
      <c r="PY4" s="109"/>
      <c r="PZ4" s="109"/>
      <c r="QA4" s="109"/>
      <c r="QB4" s="109"/>
      <c r="QC4" s="109"/>
      <c r="QD4" s="109"/>
      <c r="QE4" s="109"/>
      <c r="QF4" s="109"/>
      <c r="QG4" s="109"/>
      <c r="QH4" s="109"/>
      <c r="QI4" s="109"/>
      <c r="QJ4" s="109"/>
      <c r="QK4" s="109"/>
      <c r="QL4" s="109"/>
      <c r="QM4" s="109"/>
      <c r="QN4" s="109"/>
      <c r="QO4" s="109"/>
      <c r="QP4" s="109"/>
      <c r="QQ4" s="109"/>
      <c r="QR4" s="109"/>
      <c r="QS4" s="109"/>
      <c r="QT4" s="109"/>
      <c r="QU4" s="109"/>
      <c r="QV4" s="109"/>
      <c r="QW4" s="109"/>
      <c r="QX4" s="109"/>
      <c r="QY4" s="109"/>
      <c r="QZ4" s="109"/>
      <c r="RA4" s="109"/>
      <c r="RB4" s="109"/>
      <c r="RC4" s="109"/>
      <c r="RD4" s="109"/>
      <c r="RE4" s="109"/>
      <c r="RF4" s="109"/>
      <c r="RG4" s="109"/>
      <c r="RH4" s="109"/>
      <c r="RI4" s="109"/>
      <c r="RJ4" s="109"/>
      <c r="RK4" s="109"/>
      <c r="RL4" s="109"/>
      <c r="RM4" s="109"/>
      <c r="RN4" s="109"/>
      <c r="RO4" s="109"/>
      <c r="RP4" s="109"/>
      <c r="RQ4" s="109"/>
      <c r="RR4" s="109"/>
      <c r="RS4" s="109"/>
      <c r="RT4" s="109"/>
      <c r="RU4" s="109"/>
      <c r="RV4" s="109"/>
      <c r="RW4" s="109"/>
      <c r="RX4" s="109"/>
      <c r="RY4" s="109"/>
      <c r="RZ4" s="109"/>
      <c r="SA4" s="109"/>
      <c r="SB4" s="109"/>
      <c r="SC4" s="109"/>
      <c r="SD4" s="109"/>
      <c r="SE4" s="109"/>
      <c r="SF4" s="109"/>
      <c r="SG4" s="109"/>
      <c r="SH4" s="109"/>
      <c r="SI4" s="109"/>
      <c r="SJ4" s="109"/>
      <c r="SK4" s="109"/>
      <c r="SL4" s="109"/>
      <c r="SM4" s="109"/>
      <c r="SN4" s="109"/>
      <c r="SO4" s="109"/>
      <c r="SP4" s="109"/>
      <c r="SQ4" s="109"/>
      <c r="SR4" s="109"/>
      <c r="SS4" s="109"/>
      <c r="ST4" s="109"/>
      <c r="SU4" s="109"/>
      <c r="SV4" s="109"/>
      <c r="SW4" s="109"/>
      <c r="SX4" s="109"/>
      <c r="SY4" s="109"/>
      <c r="SZ4" s="109"/>
      <c r="TA4" s="109"/>
      <c r="TB4" s="109"/>
      <c r="TC4" s="109"/>
      <c r="TD4" s="109"/>
      <c r="TE4" s="109"/>
      <c r="TF4" s="109"/>
      <c r="TG4" s="109"/>
      <c r="TH4" s="109"/>
      <c r="TI4" s="109"/>
      <c r="TJ4" s="109"/>
      <c r="TK4" s="109"/>
      <c r="TL4" s="109"/>
      <c r="TM4" s="109"/>
      <c r="TN4" s="109"/>
      <c r="TO4" s="109"/>
      <c r="TP4" s="109"/>
      <c r="TQ4" s="109"/>
      <c r="TR4" s="109"/>
      <c r="TS4" s="109"/>
      <c r="TT4" s="109"/>
      <c r="TU4" s="109"/>
      <c r="TV4" s="109"/>
      <c r="TW4" s="109"/>
      <c r="TX4" s="109"/>
      <c r="TY4" s="109"/>
      <c r="TZ4" s="109"/>
      <c r="UA4" s="109"/>
      <c r="UB4" s="109"/>
      <c r="UC4" s="109"/>
      <c r="UD4" s="109"/>
      <c r="UE4" s="109"/>
      <c r="UF4" s="109"/>
      <c r="UG4" s="109"/>
      <c r="UH4" s="109"/>
      <c r="UI4" s="109"/>
      <c r="UJ4" s="109"/>
      <c r="UK4" s="109"/>
      <c r="UL4" s="109"/>
      <c r="UM4" s="109"/>
      <c r="UN4" s="109"/>
      <c r="UO4" s="109"/>
      <c r="UP4" s="109"/>
      <c r="UQ4" s="109"/>
      <c r="UR4" s="109"/>
      <c r="US4" s="109"/>
      <c r="UT4" s="109"/>
      <c r="UU4" s="109"/>
      <c r="UV4" s="109"/>
      <c r="UW4" s="109"/>
      <c r="UX4" s="109"/>
      <c r="UY4" s="109"/>
      <c r="UZ4" s="109"/>
      <c r="VA4" s="109"/>
      <c r="VB4" s="109"/>
      <c r="VC4" s="109"/>
      <c r="VD4" s="109"/>
      <c r="VE4" s="109"/>
      <c r="VF4" s="109"/>
      <c r="VG4" s="109"/>
      <c r="VH4" s="109"/>
      <c r="VI4" s="109"/>
      <c r="VJ4" s="109"/>
      <c r="VK4" s="109"/>
      <c r="VL4" s="109"/>
      <c r="VM4" s="109"/>
      <c r="VN4" s="109"/>
      <c r="VO4" s="109"/>
      <c r="VP4" s="109"/>
      <c r="VQ4" s="109"/>
      <c r="VR4" s="109"/>
      <c r="VS4" s="109"/>
      <c r="VT4" s="109"/>
      <c r="VU4" s="109"/>
      <c r="VV4" s="109"/>
      <c r="VW4" s="109"/>
      <c r="VX4" s="109"/>
      <c r="VY4" s="109"/>
      <c r="VZ4" s="109"/>
      <c r="WA4" s="109"/>
      <c r="WB4" s="109"/>
      <c r="WC4" s="109"/>
      <c r="WD4" s="109"/>
      <c r="WE4" s="109"/>
      <c r="WF4" s="109"/>
      <c r="WG4" s="109"/>
      <c r="WH4" s="109"/>
      <c r="WI4" s="109"/>
      <c r="WJ4" s="109"/>
      <c r="WK4" s="109"/>
      <c r="WL4" s="109"/>
      <c r="WM4" s="109"/>
      <c r="WN4" s="109"/>
      <c r="WO4" s="109"/>
      <c r="WP4" s="109"/>
      <c r="WQ4" s="109"/>
      <c r="WR4" s="109"/>
      <c r="WS4" s="109"/>
      <c r="WT4" s="109"/>
      <c r="WU4" s="109"/>
      <c r="WV4" s="109"/>
      <c r="WW4" s="109"/>
      <c r="WX4" s="109"/>
      <c r="WY4" s="109"/>
      <c r="WZ4" s="109"/>
      <c r="XA4" s="109"/>
      <c r="XB4" s="109"/>
      <c r="XC4" s="109"/>
      <c r="XD4" s="109"/>
      <c r="XE4" s="109"/>
      <c r="XF4" s="109"/>
      <c r="XG4" s="109"/>
      <c r="XH4" s="109"/>
      <c r="XI4" s="109"/>
      <c r="XJ4" s="109"/>
      <c r="XK4" s="109"/>
      <c r="XL4" s="109"/>
      <c r="XM4" s="109"/>
      <c r="XN4" s="109"/>
      <c r="XO4" s="109"/>
      <c r="XP4" s="109"/>
      <c r="XQ4" s="109"/>
      <c r="XR4" s="109"/>
      <c r="XS4" s="109"/>
      <c r="XT4" s="109"/>
      <c r="XU4" s="109"/>
      <c r="XV4" s="109"/>
      <c r="XW4" s="109"/>
      <c r="XX4" s="109"/>
      <c r="XY4" s="109"/>
      <c r="XZ4" s="109"/>
      <c r="YA4" s="109"/>
      <c r="YB4" s="109"/>
      <c r="YC4" s="109"/>
      <c r="YD4" s="109"/>
      <c r="YE4" s="109"/>
      <c r="YF4" s="109"/>
      <c r="YG4" s="109"/>
      <c r="YH4" s="109"/>
      <c r="YI4" s="109"/>
      <c r="YJ4" s="109"/>
      <c r="YK4" s="109"/>
      <c r="YL4" s="109"/>
      <c r="YM4" s="109"/>
      <c r="YN4" s="109"/>
      <c r="YO4" s="109"/>
      <c r="YP4" s="109"/>
      <c r="YQ4" s="109"/>
      <c r="YR4" s="109"/>
      <c r="YS4" s="109"/>
      <c r="YT4" s="109"/>
      <c r="YU4" s="109"/>
      <c r="YV4" s="109"/>
      <c r="YW4" s="109"/>
      <c r="YX4" s="109"/>
      <c r="YY4" s="109"/>
      <c r="YZ4" s="109"/>
      <c r="ZA4" s="109"/>
      <c r="ZB4" s="109"/>
      <c r="ZC4" s="109"/>
      <c r="ZD4" s="109"/>
      <c r="ZE4" s="109"/>
      <c r="ZF4" s="109"/>
      <c r="ZG4" s="109"/>
      <c r="ZH4" s="109"/>
      <c r="ZI4" s="109"/>
      <c r="ZJ4" s="109"/>
      <c r="ZK4" s="109"/>
      <c r="ZL4" s="109"/>
      <c r="ZM4" s="109"/>
      <c r="ZN4" s="109"/>
      <c r="ZO4" s="109"/>
      <c r="ZP4" s="109"/>
      <c r="ZQ4" s="109"/>
      <c r="ZR4" s="109"/>
      <c r="ZS4" s="109"/>
      <c r="ZT4" s="109"/>
      <c r="ZU4" s="109"/>
      <c r="ZV4" s="109"/>
      <c r="ZW4" s="109"/>
      <c r="ZX4" s="109"/>
      <c r="ZY4" s="109"/>
      <c r="ZZ4" s="109"/>
      <c r="AAA4" s="109"/>
      <c r="AAB4" s="109"/>
      <c r="AAC4" s="109"/>
      <c r="AAD4" s="109"/>
      <c r="AAE4" s="109"/>
      <c r="AAF4" s="109"/>
      <c r="AAG4" s="109"/>
      <c r="AAH4" s="109"/>
      <c r="AAI4" s="109"/>
      <c r="AAJ4" s="109"/>
      <c r="AAK4" s="109"/>
      <c r="AAL4" s="109"/>
      <c r="AAM4" s="109"/>
      <c r="AAN4" s="109"/>
      <c r="AAO4" s="109"/>
      <c r="AAP4" s="109"/>
      <c r="AAQ4" s="109"/>
      <c r="AAR4" s="109"/>
      <c r="AAS4" s="109"/>
      <c r="AAT4" s="109"/>
      <c r="AAU4" s="109"/>
      <c r="AAV4" s="109"/>
      <c r="AAW4" s="109"/>
      <c r="AAX4" s="109"/>
      <c r="AAY4" s="109"/>
      <c r="AAZ4" s="109"/>
      <c r="ABA4" s="109"/>
      <c r="ABB4" s="109"/>
      <c r="ABC4" s="109"/>
      <c r="ABD4" s="109"/>
      <c r="ABE4" s="109"/>
      <c r="ABF4" s="109"/>
      <c r="ABG4" s="109"/>
      <c r="ABH4" s="109"/>
      <c r="ABI4" s="109"/>
      <c r="ABJ4" s="109"/>
      <c r="ABK4" s="109"/>
      <c r="ABL4" s="109"/>
      <c r="ABM4" s="109"/>
      <c r="ABN4" s="109"/>
      <c r="ABO4" s="109"/>
      <c r="ABP4" s="109"/>
      <c r="ABQ4" s="109"/>
      <c r="ABR4" s="109"/>
      <c r="ABS4" s="109"/>
      <c r="ABT4" s="109"/>
      <c r="ABU4" s="109"/>
      <c r="ABV4" s="109"/>
      <c r="ABW4" s="109"/>
      <c r="ABX4" s="109"/>
      <c r="ABY4" s="109"/>
      <c r="ABZ4" s="109"/>
      <c r="ACA4" s="109"/>
      <c r="ACB4" s="109"/>
      <c r="ACC4" s="109"/>
      <c r="ACD4" s="109"/>
      <c r="ACE4" s="109"/>
      <c r="ACF4" s="109"/>
      <c r="ACG4" s="109"/>
      <c r="ACH4" s="109"/>
      <c r="ACI4" s="109"/>
      <c r="ACJ4" s="109"/>
      <c r="ACK4" s="109"/>
      <c r="ACL4" s="109"/>
      <c r="ACM4" s="109"/>
      <c r="ACN4" s="109"/>
      <c r="ACO4" s="109"/>
      <c r="ACP4" s="109"/>
      <c r="ACQ4" s="109"/>
      <c r="ACR4" s="109"/>
      <c r="ACS4" s="109"/>
      <c r="ACT4" s="109"/>
      <c r="ACU4" s="109"/>
      <c r="ACV4" s="109"/>
      <c r="ACW4" s="109"/>
      <c r="ACX4" s="109"/>
      <c r="ACY4" s="109"/>
      <c r="ACZ4" s="109"/>
      <c r="ADA4" s="109"/>
      <c r="ADB4" s="109"/>
      <c r="ADC4" s="109"/>
      <c r="ADD4" s="109"/>
      <c r="ADE4" s="109"/>
      <c r="ADF4" s="109"/>
      <c r="ADG4" s="109"/>
      <c r="ADH4" s="109"/>
      <c r="ADI4" s="109"/>
      <c r="ADJ4" s="109"/>
      <c r="ADK4" s="109"/>
      <c r="ADL4" s="109"/>
      <c r="ADM4" s="109"/>
      <c r="ADN4" s="109"/>
      <c r="ADO4" s="109"/>
      <c r="ADP4" s="109"/>
      <c r="ADQ4" s="109"/>
      <c r="ADR4" s="109"/>
      <c r="ADS4" s="109"/>
      <c r="ADT4" s="109"/>
      <c r="ADU4" s="109"/>
      <c r="ADV4" s="109"/>
      <c r="ADW4" s="109"/>
      <c r="ADX4" s="109"/>
      <c r="ADY4" s="109"/>
      <c r="ADZ4" s="109"/>
      <c r="AEA4" s="109"/>
      <c r="AEB4" s="109"/>
      <c r="AEC4" s="109"/>
      <c r="AED4" s="109"/>
      <c r="AEE4" s="109"/>
      <c r="AEF4" s="109"/>
      <c r="AEG4" s="109"/>
      <c r="AEH4" s="109"/>
      <c r="AEI4" s="109"/>
      <c r="AEJ4" s="109"/>
      <c r="AEK4" s="109"/>
      <c r="AEL4" s="109"/>
      <c r="AEM4" s="109"/>
      <c r="AEN4" s="109"/>
      <c r="AEO4" s="109"/>
      <c r="AEP4" s="109"/>
      <c r="AEQ4" s="109"/>
      <c r="AER4" s="109"/>
      <c r="AES4" s="109"/>
      <c r="AET4" s="109"/>
      <c r="AEU4" s="109"/>
      <c r="AEV4" s="109"/>
      <c r="AEW4" s="109"/>
      <c r="AEX4" s="109"/>
      <c r="AEY4" s="109"/>
      <c r="AEZ4" s="109"/>
      <c r="AFA4" s="109"/>
      <c r="AFB4" s="109"/>
      <c r="AFC4" s="109"/>
      <c r="AFD4" s="109"/>
      <c r="AFE4" s="109"/>
      <c r="AFF4" s="109"/>
      <c r="AFG4" s="109"/>
      <c r="AFH4" s="109"/>
      <c r="AFI4" s="109"/>
      <c r="AFJ4" s="109"/>
      <c r="AFK4" s="109"/>
      <c r="AFL4" s="109"/>
      <c r="AFM4" s="109"/>
      <c r="AFN4" s="109"/>
      <c r="AFO4" s="109"/>
      <c r="AFP4" s="109"/>
      <c r="AFQ4" s="109"/>
      <c r="AFR4" s="109"/>
      <c r="AFS4" s="109"/>
      <c r="AFT4" s="109"/>
      <c r="AFU4" s="109"/>
      <c r="AFV4" s="109"/>
      <c r="AFW4" s="109"/>
      <c r="AFX4" s="109"/>
      <c r="AFY4" s="109"/>
      <c r="AFZ4" s="109"/>
      <c r="AGA4" s="109"/>
      <c r="AGB4" s="109"/>
      <c r="AGC4" s="109"/>
      <c r="AGD4" s="109"/>
      <c r="AGE4" s="109"/>
      <c r="AGF4" s="109"/>
      <c r="AGG4" s="109"/>
      <c r="AGH4" s="109"/>
      <c r="AGI4" s="109"/>
      <c r="AGJ4" s="109"/>
      <c r="AGK4" s="109"/>
      <c r="AGL4" s="109"/>
      <c r="AGM4" s="109"/>
      <c r="AGN4" s="109"/>
      <c r="AGO4" s="109"/>
      <c r="AGP4" s="109"/>
      <c r="AGQ4" s="109"/>
      <c r="AGR4" s="109"/>
      <c r="AGS4" s="109"/>
      <c r="AGT4" s="109"/>
      <c r="AGU4" s="109"/>
      <c r="AGV4" s="109"/>
      <c r="AGW4" s="109"/>
      <c r="AGX4" s="109"/>
      <c r="AGY4" s="109"/>
      <c r="AGZ4" s="109"/>
      <c r="AHA4" s="109"/>
      <c r="AHB4" s="109"/>
      <c r="AHC4" s="109"/>
      <c r="AHD4" s="109"/>
      <c r="AHE4" s="109"/>
      <c r="AHF4" s="109"/>
      <c r="AHG4" s="109"/>
      <c r="AHH4" s="109"/>
      <c r="AHI4" s="109"/>
      <c r="AHJ4" s="109"/>
      <c r="AHK4" s="109"/>
      <c r="AHL4" s="109"/>
      <c r="AHM4" s="109"/>
      <c r="AHN4" s="109"/>
      <c r="AHO4" s="109"/>
      <c r="AHP4" s="109"/>
      <c r="AHQ4" s="109"/>
      <c r="AHR4" s="109"/>
      <c r="AHS4" s="109"/>
      <c r="AHT4" s="109"/>
      <c r="AHU4" s="109"/>
      <c r="AHV4" s="109"/>
      <c r="AHW4" s="109"/>
      <c r="AHX4" s="109"/>
      <c r="AHY4" s="109"/>
      <c r="AHZ4" s="109"/>
      <c r="AIA4" s="109"/>
      <c r="AIB4" s="109"/>
      <c r="AIC4" s="109"/>
      <c r="AID4" s="109"/>
      <c r="AIE4" s="109"/>
      <c r="AIF4" s="109"/>
      <c r="AIG4" s="109"/>
      <c r="AIH4" s="109"/>
      <c r="AII4" s="109"/>
      <c r="AIJ4" s="109"/>
      <c r="AIK4" s="109"/>
      <c r="AIL4" s="109"/>
      <c r="AIM4" s="109"/>
      <c r="AIN4" s="109"/>
      <c r="AIO4" s="109"/>
      <c r="AIP4" s="109"/>
      <c r="AIQ4" s="109"/>
      <c r="AIR4" s="109"/>
      <c r="AIS4" s="109"/>
      <c r="AIT4" s="109"/>
      <c r="AIU4" s="109"/>
      <c r="AIV4" s="109"/>
      <c r="AIW4" s="109"/>
      <c r="AIX4" s="109"/>
      <c r="AIY4" s="109"/>
      <c r="AIZ4" s="109"/>
      <c r="AJA4" s="109"/>
      <c r="AJB4" s="109"/>
      <c r="AJC4" s="109"/>
      <c r="AJD4" s="109"/>
      <c r="AJE4" s="109"/>
      <c r="AJF4" s="109"/>
      <c r="AJG4" s="109"/>
      <c r="AJH4" s="109"/>
      <c r="AJI4" s="109"/>
      <c r="AJJ4" s="109"/>
      <c r="AJK4" s="109"/>
      <c r="AJL4" s="109"/>
      <c r="AJM4" s="109"/>
      <c r="AJN4" s="109"/>
      <c r="AJO4" s="109"/>
      <c r="AJP4" s="109"/>
      <c r="AJQ4" s="109"/>
      <c r="AJR4" s="109"/>
      <c r="AJS4" s="109"/>
      <c r="AJT4" s="109"/>
      <c r="AJU4" s="109"/>
      <c r="AJV4" s="109"/>
      <c r="AJW4" s="109"/>
      <c r="AJX4" s="109"/>
      <c r="AJY4" s="109"/>
      <c r="AJZ4" s="109"/>
      <c r="AKA4" s="109"/>
      <c r="AKB4" s="109"/>
      <c r="AKC4" s="109"/>
      <c r="AKD4" s="109"/>
      <c r="AKE4" s="109"/>
      <c r="AKF4" s="109"/>
      <c r="AKG4" s="109"/>
      <c r="AKH4" s="109"/>
      <c r="AKI4" s="109"/>
      <c r="AKJ4" s="109"/>
      <c r="AKK4" s="109"/>
      <c r="AKL4" s="109"/>
      <c r="AKM4" s="109"/>
      <c r="AKN4" s="109"/>
      <c r="AKO4" s="109"/>
      <c r="AKP4" s="109"/>
      <c r="AKQ4" s="109"/>
      <c r="AKR4" s="109"/>
      <c r="AKS4" s="109"/>
      <c r="AKT4" s="109"/>
      <c r="AKU4" s="109"/>
      <c r="AKV4" s="109"/>
      <c r="AKW4" s="109"/>
      <c r="AKX4" s="109"/>
      <c r="AKY4" s="109"/>
      <c r="AKZ4" s="109"/>
      <c r="ALA4" s="109"/>
      <c r="ALB4" s="109"/>
      <c r="ALC4" s="109"/>
      <c r="ALD4" s="109"/>
      <c r="ALE4" s="109"/>
      <c r="ALF4" s="109"/>
      <c r="ALG4" s="109"/>
      <c r="ALH4" s="109"/>
      <c r="ALI4" s="109"/>
      <c r="ALJ4" s="109"/>
      <c r="ALK4" s="109"/>
      <c r="ALL4" s="109"/>
      <c r="ALM4" s="109"/>
      <c r="ALN4" s="109"/>
      <c r="ALO4" s="109"/>
      <c r="ALP4" s="109"/>
      <c r="ALQ4" s="109"/>
      <c r="ALR4" s="109"/>
      <c r="ALS4" s="109"/>
      <c r="ALT4" s="109"/>
      <c r="ALU4" s="109"/>
      <c r="ALV4" s="109"/>
      <c r="ALW4" s="109"/>
      <c r="ALX4" s="109"/>
      <c r="ALY4" s="109"/>
      <c r="ALZ4" s="109"/>
      <c r="AMA4" s="109"/>
      <c r="AMB4" s="109"/>
      <c r="AMC4" s="109"/>
      <c r="AMD4" s="109"/>
      <c r="AME4" s="109"/>
      <c r="AMF4" s="109"/>
      <c r="AMG4" s="109"/>
      <c r="AMH4" s="109"/>
      <c r="AMI4" s="109"/>
      <c r="AMJ4" s="109"/>
    </row>
    <row r="5" spans="1:1024" s="110" customFormat="1" ht="43.5" customHeight="1">
      <c r="A5" s="106">
        <v>4</v>
      </c>
      <c r="B5" s="107" t="s">
        <v>1126</v>
      </c>
      <c r="C5" s="108" t="s">
        <v>1127</v>
      </c>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c r="BD5" s="109"/>
      <c r="BE5" s="109"/>
      <c r="BF5" s="109"/>
      <c r="BG5" s="109"/>
      <c r="BH5" s="109"/>
      <c r="BI5" s="109"/>
      <c r="BJ5" s="109"/>
      <c r="BK5" s="109"/>
      <c r="BL5" s="109"/>
      <c r="BM5" s="109"/>
      <c r="BN5" s="109"/>
      <c r="BO5" s="109"/>
      <c r="BP5" s="109"/>
      <c r="BQ5" s="109"/>
      <c r="BR5" s="109"/>
      <c r="BS5" s="109"/>
      <c r="BT5" s="109"/>
      <c r="BU5" s="109"/>
      <c r="BV5" s="109"/>
      <c r="BW5" s="109"/>
      <c r="BX5" s="109"/>
      <c r="BY5" s="109"/>
      <c r="BZ5" s="109"/>
      <c r="CA5" s="109"/>
      <c r="CB5" s="109"/>
      <c r="CC5" s="109"/>
      <c r="CD5" s="109"/>
      <c r="CE5" s="109"/>
      <c r="CF5" s="109"/>
      <c r="CG5" s="109"/>
      <c r="CH5" s="109"/>
      <c r="CI5" s="109"/>
      <c r="CJ5" s="109"/>
      <c r="CK5" s="109"/>
      <c r="CL5" s="109"/>
      <c r="CM5" s="109"/>
      <c r="CN5" s="109"/>
      <c r="CO5" s="109"/>
      <c r="CP5" s="109"/>
      <c r="CQ5" s="109"/>
      <c r="CR5" s="109"/>
      <c r="CS5" s="109"/>
      <c r="CT5" s="109"/>
      <c r="CU5" s="109"/>
      <c r="CV5" s="109"/>
      <c r="CW5" s="109"/>
      <c r="CX5" s="109"/>
      <c r="CY5" s="109"/>
      <c r="CZ5" s="109"/>
      <c r="DA5" s="109"/>
      <c r="DB5" s="109"/>
      <c r="DC5" s="109"/>
      <c r="DD5" s="109"/>
      <c r="DE5" s="109"/>
      <c r="DF5" s="109"/>
      <c r="DG5" s="109"/>
      <c r="DH5" s="109"/>
      <c r="DI5" s="109"/>
      <c r="DJ5" s="109"/>
      <c r="DK5" s="109"/>
      <c r="DL5" s="109"/>
      <c r="DM5" s="109"/>
      <c r="DN5" s="109"/>
      <c r="DO5" s="109"/>
      <c r="DP5" s="109"/>
      <c r="DQ5" s="109"/>
      <c r="DR5" s="109"/>
      <c r="DS5" s="109"/>
      <c r="DT5" s="109"/>
      <c r="DU5" s="109"/>
      <c r="DV5" s="109"/>
      <c r="DW5" s="109"/>
      <c r="DX5" s="109"/>
      <c r="DY5" s="109"/>
      <c r="DZ5" s="109"/>
      <c r="EA5" s="109"/>
      <c r="EB5" s="109"/>
      <c r="EC5" s="109"/>
      <c r="ED5" s="109"/>
      <c r="EE5" s="109"/>
      <c r="EF5" s="109"/>
      <c r="EG5" s="109"/>
      <c r="EH5" s="109"/>
      <c r="EI5" s="109"/>
      <c r="EJ5" s="109"/>
      <c r="EK5" s="109"/>
      <c r="EL5" s="109"/>
      <c r="EM5" s="109"/>
      <c r="EN5" s="109"/>
      <c r="EO5" s="109"/>
      <c r="EP5" s="109"/>
      <c r="EQ5" s="109"/>
      <c r="ER5" s="109"/>
      <c r="ES5" s="109"/>
      <c r="ET5" s="109"/>
      <c r="EU5" s="109"/>
      <c r="EV5" s="109"/>
      <c r="EW5" s="109"/>
      <c r="EX5" s="109"/>
      <c r="EY5" s="109"/>
      <c r="EZ5" s="109"/>
      <c r="FA5" s="109"/>
      <c r="FB5" s="109"/>
      <c r="FC5" s="109"/>
      <c r="FD5" s="109"/>
      <c r="FE5" s="109"/>
      <c r="FF5" s="109"/>
      <c r="FG5" s="109"/>
      <c r="FH5" s="109"/>
      <c r="FI5" s="109"/>
      <c r="FJ5" s="109"/>
      <c r="FK5" s="109"/>
      <c r="FL5" s="109"/>
      <c r="FM5" s="109"/>
      <c r="FN5" s="109"/>
      <c r="FO5" s="109"/>
      <c r="FP5" s="109"/>
      <c r="FQ5" s="109"/>
      <c r="FR5" s="109"/>
      <c r="FS5" s="109"/>
      <c r="FT5" s="109"/>
      <c r="FU5" s="109"/>
      <c r="FV5" s="109"/>
      <c r="FW5" s="109"/>
      <c r="FX5" s="109"/>
      <c r="FY5" s="109"/>
      <c r="FZ5" s="109"/>
      <c r="GA5" s="109"/>
      <c r="GB5" s="109"/>
      <c r="GC5" s="109"/>
      <c r="GD5" s="109"/>
      <c r="GE5" s="109"/>
      <c r="GF5" s="109"/>
      <c r="GG5" s="109"/>
      <c r="GH5" s="109"/>
      <c r="GI5" s="109"/>
      <c r="GJ5" s="109"/>
      <c r="GK5" s="109"/>
      <c r="GL5" s="109"/>
      <c r="GM5" s="109"/>
      <c r="GN5" s="109"/>
      <c r="GO5" s="109"/>
      <c r="GP5" s="109"/>
      <c r="GQ5" s="109"/>
      <c r="GR5" s="109"/>
      <c r="GS5" s="109"/>
      <c r="GT5" s="109"/>
      <c r="GU5" s="109"/>
      <c r="GV5" s="109"/>
      <c r="GW5" s="109"/>
      <c r="GX5" s="109"/>
      <c r="GY5" s="109"/>
      <c r="GZ5" s="109"/>
      <c r="HA5" s="109"/>
      <c r="HB5" s="109"/>
      <c r="HC5" s="109"/>
      <c r="HD5" s="109"/>
      <c r="HE5" s="109"/>
      <c r="HF5" s="109"/>
      <c r="HG5" s="109"/>
      <c r="HH5" s="109"/>
      <c r="HI5" s="109"/>
      <c r="HJ5" s="109"/>
      <c r="HK5" s="109"/>
      <c r="HL5" s="109"/>
      <c r="HM5" s="109"/>
      <c r="HN5" s="109"/>
      <c r="HO5" s="109"/>
      <c r="HP5" s="109"/>
      <c r="HQ5" s="109"/>
      <c r="HR5" s="109"/>
      <c r="HS5" s="109"/>
      <c r="HT5" s="109"/>
      <c r="HU5" s="109"/>
      <c r="HV5" s="109"/>
      <c r="HW5" s="109"/>
      <c r="HX5" s="109"/>
      <c r="HY5" s="109"/>
      <c r="HZ5" s="109"/>
      <c r="IA5" s="109"/>
      <c r="IB5" s="109"/>
      <c r="IC5" s="109"/>
      <c r="ID5" s="109"/>
      <c r="IE5" s="109"/>
      <c r="IF5" s="109"/>
      <c r="IG5" s="109"/>
      <c r="IH5" s="109"/>
      <c r="II5" s="109"/>
      <c r="IJ5" s="109"/>
      <c r="IK5" s="109"/>
      <c r="IL5" s="109"/>
      <c r="IM5" s="109"/>
      <c r="IN5" s="109"/>
      <c r="IO5" s="109"/>
      <c r="IP5" s="109"/>
      <c r="IQ5" s="109"/>
      <c r="IR5" s="109"/>
      <c r="IS5" s="109"/>
      <c r="IT5" s="109"/>
      <c r="IU5" s="109"/>
      <c r="IV5" s="109"/>
      <c r="IW5" s="109"/>
      <c r="IX5" s="109"/>
      <c r="IY5" s="109"/>
      <c r="IZ5" s="109"/>
      <c r="JA5" s="109"/>
      <c r="JB5" s="109"/>
      <c r="JC5" s="109"/>
      <c r="JD5" s="109"/>
      <c r="JE5" s="109"/>
      <c r="JF5" s="109"/>
      <c r="JG5" s="109"/>
      <c r="JH5" s="109"/>
      <c r="JI5" s="109"/>
      <c r="JJ5" s="109"/>
      <c r="JK5" s="109"/>
      <c r="JL5" s="109"/>
      <c r="JM5" s="109"/>
      <c r="JN5" s="109"/>
      <c r="JO5" s="109"/>
      <c r="JP5" s="109"/>
      <c r="JQ5" s="109"/>
      <c r="JR5" s="109"/>
      <c r="JS5" s="109"/>
      <c r="JT5" s="109"/>
      <c r="JU5" s="109"/>
      <c r="JV5" s="109"/>
      <c r="JW5" s="109"/>
      <c r="JX5" s="109"/>
      <c r="JY5" s="109"/>
      <c r="JZ5" s="109"/>
      <c r="KA5" s="109"/>
      <c r="KB5" s="109"/>
      <c r="KC5" s="109"/>
      <c r="KD5" s="109"/>
      <c r="KE5" s="109"/>
      <c r="KF5" s="109"/>
      <c r="KG5" s="109"/>
      <c r="KH5" s="109"/>
      <c r="KI5" s="109"/>
      <c r="KJ5" s="109"/>
      <c r="KK5" s="109"/>
      <c r="KL5" s="109"/>
      <c r="KM5" s="109"/>
      <c r="KN5" s="109"/>
      <c r="KO5" s="109"/>
      <c r="KP5" s="109"/>
      <c r="KQ5" s="109"/>
      <c r="KR5" s="109"/>
      <c r="KS5" s="109"/>
      <c r="KT5" s="109"/>
      <c r="KU5" s="109"/>
      <c r="KV5" s="109"/>
      <c r="KW5" s="109"/>
      <c r="KX5" s="109"/>
      <c r="KY5" s="109"/>
      <c r="KZ5" s="109"/>
      <c r="LA5" s="109"/>
      <c r="LB5" s="109"/>
      <c r="LC5" s="109"/>
      <c r="LD5" s="109"/>
      <c r="LE5" s="109"/>
      <c r="LF5" s="109"/>
      <c r="LG5" s="109"/>
      <c r="LH5" s="109"/>
      <c r="LI5" s="109"/>
      <c r="LJ5" s="109"/>
      <c r="LK5" s="109"/>
      <c r="LL5" s="109"/>
      <c r="LM5" s="109"/>
      <c r="LN5" s="109"/>
      <c r="LO5" s="109"/>
      <c r="LP5" s="109"/>
      <c r="LQ5" s="109"/>
      <c r="LR5" s="109"/>
      <c r="LS5" s="109"/>
      <c r="LT5" s="109"/>
      <c r="LU5" s="109"/>
      <c r="LV5" s="109"/>
      <c r="LW5" s="109"/>
      <c r="LX5" s="109"/>
      <c r="LY5" s="109"/>
      <c r="LZ5" s="109"/>
      <c r="MA5" s="109"/>
      <c r="MB5" s="109"/>
      <c r="MC5" s="109"/>
      <c r="MD5" s="109"/>
      <c r="ME5" s="109"/>
      <c r="MF5" s="109"/>
      <c r="MG5" s="109"/>
      <c r="MH5" s="109"/>
      <c r="MI5" s="109"/>
      <c r="MJ5" s="109"/>
      <c r="MK5" s="109"/>
      <c r="ML5" s="109"/>
      <c r="MM5" s="109"/>
      <c r="MN5" s="109"/>
      <c r="MO5" s="109"/>
      <c r="MP5" s="109"/>
      <c r="MQ5" s="109"/>
      <c r="MR5" s="109"/>
      <c r="MS5" s="109"/>
      <c r="MT5" s="109"/>
      <c r="MU5" s="109"/>
      <c r="MV5" s="109"/>
      <c r="MW5" s="109"/>
      <c r="MX5" s="109"/>
      <c r="MY5" s="109"/>
      <c r="MZ5" s="109"/>
      <c r="NA5" s="109"/>
      <c r="NB5" s="109"/>
      <c r="NC5" s="109"/>
      <c r="ND5" s="109"/>
      <c r="NE5" s="109"/>
      <c r="NF5" s="109"/>
      <c r="NG5" s="109"/>
      <c r="NH5" s="109"/>
      <c r="NI5" s="109"/>
      <c r="NJ5" s="109"/>
      <c r="NK5" s="109"/>
      <c r="NL5" s="109"/>
      <c r="NM5" s="109"/>
      <c r="NN5" s="109"/>
      <c r="NO5" s="109"/>
      <c r="NP5" s="109"/>
      <c r="NQ5" s="109"/>
      <c r="NR5" s="109"/>
      <c r="NS5" s="109"/>
      <c r="NT5" s="109"/>
      <c r="NU5" s="109"/>
      <c r="NV5" s="109"/>
      <c r="NW5" s="109"/>
      <c r="NX5" s="109"/>
      <c r="NY5" s="109"/>
      <c r="NZ5" s="109"/>
      <c r="OA5" s="109"/>
      <c r="OB5" s="109"/>
      <c r="OC5" s="109"/>
      <c r="OD5" s="109"/>
      <c r="OE5" s="109"/>
      <c r="OF5" s="109"/>
      <c r="OG5" s="109"/>
      <c r="OH5" s="109"/>
      <c r="OI5" s="109"/>
      <c r="OJ5" s="109"/>
      <c r="OK5" s="109"/>
      <c r="OL5" s="109"/>
      <c r="OM5" s="109"/>
      <c r="ON5" s="109"/>
      <c r="OO5" s="109"/>
      <c r="OP5" s="109"/>
      <c r="OQ5" s="109"/>
      <c r="OR5" s="109"/>
      <c r="OS5" s="109"/>
      <c r="OT5" s="109"/>
      <c r="OU5" s="109"/>
      <c r="OV5" s="109"/>
      <c r="OW5" s="109"/>
      <c r="OX5" s="109"/>
      <c r="OY5" s="109"/>
      <c r="OZ5" s="109"/>
      <c r="PA5" s="109"/>
      <c r="PB5" s="109"/>
      <c r="PC5" s="109"/>
      <c r="PD5" s="109"/>
      <c r="PE5" s="109"/>
      <c r="PF5" s="109"/>
      <c r="PG5" s="109"/>
      <c r="PH5" s="109"/>
      <c r="PI5" s="109"/>
      <c r="PJ5" s="109"/>
      <c r="PK5" s="109"/>
      <c r="PL5" s="109"/>
      <c r="PM5" s="109"/>
      <c r="PN5" s="109"/>
      <c r="PO5" s="109"/>
      <c r="PP5" s="109"/>
      <c r="PQ5" s="109"/>
      <c r="PR5" s="109"/>
      <c r="PS5" s="109"/>
      <c r="PT5" s="109"/>
      <c r="PU5" s="109"/>
      <c r="PV5" s="109"/>
      <c r="PW5" s="109"/>
      <c r="PX5" s="109"/>
      <c r="PY5" s="109"/>
      <c r="PZ5" s="109"/>
      <c r="QA5" s="109"/>
      <c r="QB5" s="109"/>
      <c r="QC5" s="109"/>
      <c r="QD5" s="109"/>
      <c r="QE5" s="109"/>
      <c r="QF5" s="109"/>
      <c r="QG5" s="109"/>
      <c r="QH5" s="109"/>
      <c r="QI5" s="109"/>
      <c r="QJ5" s="109"/>
      <c r="QK5" s="109"/>
      <c r="QL5" s="109"/>
      <c r="QM5" s="109"/>
      <c r="QN5" s="109"/>
      <c r="QO5" s="109"/>
      <c r="QP5" s="109"/>
      <c r="QQ5" s="109"/>
      <c r="QR5" s="109"/>
      <c r="QS5" s="109"/>
      <c r="QT5" s="109"/>
      <c r="QU5" s="109"/>
      <c r="QV5" s="109"/>
      <c r="QW5" s="109"/>
      <c r="QX5" s="109"/>
      <c r="QY5" s="109"/>
      <c r="QZ5" s="109"/>
      <c r="RA5" s="109"/>
      <c r="RB5" s="109"/>
      <c r="RC5" s="109"/>
      <c r="RD5" s="109"/>
      <c r="RE5" s="109"/>
      <c r="RF5" s="109"/>
      <c r="RG5" s="109"/>
      <c r="RH5" s="109"/>
      <c r="RI5" s="109"/>
      <c r="RJ5" s="109"/>
      <c r="RK5" s="109"/>
      <c r="RL5" s="109"/>
      <c r="RM5" s="109"/>
      <c r="RN5" s="109"/>
      <c r="RO5" s="109"/>
      <c r="RP5" s="109"/>
      <c r="RQ5" s="109"/>
      <c r="RR5" s="109"/>
      <c r="RS5" s="109"/>
      <c r="RT5" s="109"/>
      <c r="RU5" s="109"/>
      <c r="RV5" s="109"/>
      <c r="RW5" s="109"/>
      <c r="RX5" s="109"/>
      <c r="RY5" s="109"/>
      <c r="RZ5" s="109"/>
      <c r="SA5" s="109"/>
      <c r="SB5" s="109"/>
      <c r="SC5" s="109"/>
      <c r="SD5" s="109"/>
      <c r="SE5" s="109"/>
      <c r="SF5" s="109"/>
      <c r="SG5" s="109"/>
      <c r="SH5" s="109"/>
      <c r="SI5" s="109"/>
      <c r="SJ5" s="109"/>
      <c r="SK5" s="109"/>
      <c r="SL5" s="109"/>
      <c r="SM5" s="109"/>
      <c r="SN5" s="109"/>
      <c r="SO5" s="109"/>
      <c r="SP5" s="109"/>
      <c r="SQ5" s="109"/>
      <c r="SR5" s="109"/>
      <c r="SS5" s="109"/>
      <c r="ST5" s="109"/>
      <c r="SU5" s="109"/>
      <c r="SV5" s="109"/>
      <c r="SW5" s="109"/>
      <c r="SX5" s="109"/>
      <c r="SY5" s="109"/>
      <c r="SZ5" s="109"/>
      <c r="TA5" s="109"/>
      <c r="TB5" s="109"/>
      <c r="TC5" s="109"/>
      <c r="TD5" s="109"/>
      <c r="TE5" s="109"/>
      <c r="TF5" s="109"/>
      <c r="TG5" s="109"/>
      <c r="TH5" s="109"/>
      <c r="TI5" s="109"/>
      <c r="TJ5" s="109"/>
      <c r="TK5" s="109"/>
      <c r="TL5" s="109"/>
      <c r="TM5" s="109"/>
      <c r="TN5" s="109"/>
      <c r="TO5" s="109"/>
      <c r="TP5" s="109"/>
      <c r="TQ5" s="109"/>
      <c r="TR5" s="109"/>
      <c r="TS5" s="109"/>
      <c r="TT5" s="109"/>
      <c r="TU5" s="109"/>
      <c r="TV5" s="109"/>
      <c r="TW5" s="109"/>
      <c r="TX5" s="109"/>
      <c r="TY5" s="109"/>
      <c r="TZ5" s="109"/>
      <c r="UA5" s="109"/>
      <c r="UB5" s="109"/>
      <c r="UC5" s="109"/>
      <c r="UD5" s="109"/>
      <c r="UE5" s="109"/>
      <c r="UF5" s="109"/>
      <c r="UG5" s="109"/>
      <c r="UH5" s="109"/>
      <c r="UI5" s="109"/>
      <c r="UJ5" s="109"/>
      <c r="UK5" s="109"/>
      <c r="UL5" s="109"/>
      <c r="UM5" s="109"/>
      <c r="UN5" s="109"/>
      <c r="UO5" s="109"/>
      <c r="UP5" s="109"/>
      <c r="UQ5" s="109"/>
      <c r="UR5" s="109"/>
      <c r="US5" s="109"/>
      <c r="UT5" s="109"/>
      <c r="UU5" s="109"/>
      <c r="UV5" s="109"/>
      <c r="UW5" s="109"/>
      <c r="UX5" s="109"/>
      <c r="UY5" s="109"/>
      <c r="UZ5" s="109"/>
      <c r="VA5" s="109"/>
      <c r="VB5" s="109"/>
      <c r="VC5" s="109"/>
      <c r="VD5" s="109"/>
      <c r="VE5" s="109"/>
      <c r="VF5" s="109"/>
      <c r="VG5" s="109"/>
      <c r="VH5" s="109"/>
      <c r="VI5" s="109"/>
      <c r="VJ5" s="109"/>
      <c r="VK5" s="109"/>
      <c r="VL5" s="109"/>
      <c r="VM5" s="109"/>
      <c r="VN5" s="109"/>
      <c r="VO5" s="109"/>
      <c r="VP5" s="109"/>
      <c r="VQ5" s="109"/>
      <c r="VR5" s="109"/>
      <c r="VS5" s="109"/>
      <c r="VT5" s="109"/>
      <c r="VU5" s="109"/>
      <c r="VV5" s="109"/>
      <c r="VW5" s="109"/>
      <c r="VX5" s="109"/>
      <c r="VY5" s="109"/>
      <c r="VZ5" s="109"/>
      <c r="WA5" s="109"/>
      <c r="WB5" s="109"/>
      <c r="WC5" s="109"/>
      <c r="WD5" s="109"/>
      <c r="WE5" s="109"/>
      <c r="WF5" s="109"/>
      <c r="WG5" s="109"/>
      <c r="WH5" s="109"/>
      <c r="WI5" s="109"/>
      <c r="WJ5" s="109"/>
      <c r="WK5" s="109"/>
      <c r="WL5" s="109"/>
      <c r="WM5" s="109"/>
      <c r="WN5" s="109"/>
      <c r="WO5" s="109"/>
      <c r="WP5" s="109"/>
      <c r="WQ5" s="109"/>
      <c r="WR5" s="109"/>
      <c r="WS5" s="109"/>
      <c r="WT5" s="109"/>
      <c r="WU5" s="109"/>
      <c r="WV5" s="109"/>
      <c r="WW5" s="109"/>
      <c r="WX5" s="109"/>
      <c r="WY5" s="109"/>
      <c r="WZ5" s="109"/>
      <c r="XA5" s="109"/>
      <c r="XB5" s="109"/>
      <c r="XC5" s="109"/>
      <c r="XD5" s="109"/>
      <c r="XE5" s="109"/>
      <c r="XF5" s="109"/>
      <c r="XG5" s="109"/>
      <c r="XH5" s="109"/>
      <c r="XI5" s="109"/>
      <c r="XJ5" s="109"/>
      <c r="XK5" s="109"/>
      <c r="XL5" s="109"/>
      <c r="XM5" s="109"/>
      <c r="XN5" s="109"/>
      <c r="XO5" s="109"/>
      <c r="XP5" s="109"/>
      <c r="XQ5" s="109"/>
      <c r="XR5" s="109"/>
      <c r="XS5" s="109"/>
      <c r="XT5" s="109"/>
      <c r="XU5" s="109"/>
      <c r="XV5" s="109"/>
      <c r="XW5" s="109"/>
      <c r="XX5" s="109"/>
      <c r="XY5" s="109"/>
      <c r="XZ5" s="109"/>
      <c r="YA5" s="109"/>
      <c r="YB5" s="109"/>
      <c r="YC5" s="109"/>
      <c r="YD5" s="109"/>
      <c r="YE5" s="109"/>
      <c r="YF5" s="109"/>
      <c r="YG5" s="109"/>
      <c r="YH5" s="109"/>
      <c r="YI5" s="109"/>
      <c r="YJ5" s="109"/>
      <c r="YK5" s="109"/>
      <c r="YL5" s="109"/>
      <c r="YM5" s="109"/>
      <c r="YN5" s="109"/>
      <c r="YO5" s="109"/>
      <c r="YP5" s="109"/>
      <c r="YQ5" s="109"/>
      <c r="YR5" s="109"/>
      <c r="YS5" s="109"/>
      <c r="YT5" s="109"/>
      <c r="YU5" s="109"/>
      <c r="YV5" s="109"/>
      <c r="YW5" s="109"/>
      <c r="YX5" s="109"/>
      <c r="YY5" s="109"/>
      <c r="YZ5" s="109"/>
      <c r="ZA5" s="109"/>
      <c r="ZB5" s="109"/>
      <c r="ZC5" s="109"/>
      <c r="ZD5" s="109"/>
      <c r="ZE5" s="109"/>
      <c r="ZF5" s="109"/>
      <c r="ZG5" s="109"/>
      <c r="ZH5" s="109"/>
      <c r="ZI5" s="109"/>
      <c r="ZJ5" s="109"/>
      <c r="ZK5" s="109"/>
      <c r="ZL5" s="109"/>
      <c r="ZM5" s="109"/>
      <c r="ZN5" s="109"/>
      <c r="ZO5" s="109"/>
      <c r="ZP5" s="109"/>
      <c r="ZQ5" s="109"/>
      <c r="ZR5" s="109"/>
      <c r="ZS5" s="109"/>
      <c r="ZT5" s="109"/>
      <c r="ZU5" s="109"/>
      <c r="ZV5" s="109"/>
      <c r="ZW5" s="109"/>
      <c r="ZX5" s="109"/>
      <c r="ZY5" s="109"/>
      <c r="ZZ5" s="109"/>
      <c r="AAA5" s="109"/>
      <c r="AAB5" s="109"/>
      <c r="AAC5" s="109"/>
      <c r="AAD5" s="109"/>
      <c r="AAE5" s="109"/>
      <c r="AAF5" s="109"/>
      <c r="AAG5" s="109"/>
      <c r="AAH5" s="109"/>
      <c r="AAI5" s="109"/>
      <c r="AAJ5" s="109"/>
      <c r="AAK5" s="109"/>
      <c r="AAL5" s="109"/>
      <c r="AAM5" s="109"/>
      <c r="AAN5" s="109"/>
      <c r="AAO5" s="109"/>
      <c r="AAP5" s="109"/>
      <c r="AAQ5" s="109"/>
      <c r="AAR5" s="109"/>
      <c r="AAS5" s="109"/>
      <c r="AAT5" s="109"/>
      <c r="AAU5" s="109"/>
      <c r="AAV5" s="109"/>
      <c r="AAW5" s="109"/>
      <c r="AAX5" s="109"/>
      <c r="AAY5" s="109"/>
      <c r="AAZ5" s="109"/>
      <c r="ABA5" s="109"/>
      <c r="ABB5" s="109"/>
      <c r="ABC5" s="109"/>
      <c r="ABD5" s="109"/>
      <c r="ABE5" s="109"/>
      <c r="ABF5" s="109"/>
      <c r="ABG5" s="109"/>
      <c r="ABH5" s="109"/>
      <c r="ABI5" s="109"/>
      <c r="ABJ5" s="109"/>
      <c r="ABK5" s="109"/>
      <c r="ABL5" s="109"/>
      <c r="ABM5" s="109"/>
      <c r="ABN5" s="109"/>
      <c r="ABO5" s="109"/>
      <c r="ABP5" s="109"/>
      <c r="ABQ5" s="109"/>
      <c r="ABR5" s="109"/>
      <c r="ABS5" s="109"/>
      <c r="ABT5" s="109"/>
      <c r="ABU5" s="109"/>
      <c r="ABV5" s="109"/>
      <c r="ABW5" s="109"/>
      <c r="ABX5" s="109"/>
      <c r="ABY5" s="109"/>
      <c r="ABZ5" s="109"/>
      <c r="ACA5" s="109"/>
      <c r="ACB5" s="109"/>
      <c r="ACC5" s="109"/>
      <c r="ACD5" s="109"/>
      <c r="ACE5" s="109"/>
      <c r="ACF5" s="109"/>
      <c r="ACG5" s="109"/>
      <c r="ACH5" s="109"/>
      <c r="ACI5" s="109"/>
      <c r="ACJ5" s="109"/>
      <c r="ACK5" s="109"/>
      <c r="ACL5" s="109"/>
      <c r="ACM5" s="109"/>
      <c r="ACN5" s="109"/>
      <c r="ACO5" s="109"/>
      <c r="ACP5" s="109"/>
      <c r="ACQ5" s="109"/>
      <c r="ACR5" s="109"/>
      <c r="ACS5" s="109"/>
      <c r="ACT5" s="109"/>
      <c r="ACU5" s="109"/>
      <c r="ACV5" s="109"/>
      <c r="ACW5" s="109"/>
      <c r="ACX5" s="109"/>
      <c r="ACY5" s="109"/>
      <c r="ACZ5" s="109"/>
      <c r="ADA5" s="109"/>
      <c r="ADB5" s="109"/>
      <c r="ADC5" s="109"/>
      <c r="ADD5" s="109"/>
      <c r="ADE5" s="109"/>
      <c r="ADF5" s="109"/>
      <c r="ADG5" s="109"/>
      <c r="ADH5" s="109"/>
      <c r="ADI5" s="109"/>
      <c r="ADJ5" s="109"/>
      <c r="ADK5" s="109"/>
      <c r="ADL5" s="109"/>
      <c r="ADM5" s="109"/>
      <c r="ADN5" s="109"/>
      <c r="ADO5" s="109"/>
      <c r="ADP5" s="109"/>
      <c r="ADQ5" s="109"/>
      <c r="ADR5" s="109"/>
      <c r="ADS5" s="109"/>
      <c r="ADT5" s="109"/>
      <c r="ADU5" s="109"/>
      <c r="ADV5" s="109"/>
      <c r="ADW5" s="109"/>
      <c r="ADX5" s="109"/>
      <c r="ADY5" s="109"/>
      <c r="ADZ5" s="109"/>
      <c r="AEA5" s="109"/>
      <c r="AEB5" s="109"/>
      <c r="AEC5" s="109"/>
      <c r="AED5" s="109"/>
      <c r="AEE5" s="109"/>
      <c r="AEF5" s="109"/>
      <c r="AEG5" s="109"/>
      <c r="AEH5" s="109"/>
      <c r="AEI5" s="109"/>
      <c r="AEJ5" s="109"/>
      <c r="AEK5" s="109"/>
      <c r="AEL5" s="109"/>
      <c r="AEM5" s="109"/>
      <c r="AEN5" s="109"/>
      <c r="AEO5" s="109"/>
      <c r="AEP5" s="109"/>
      <c r="AEQ5" s="109"/>
      <c r="AER5" s="109"/>
      <c r="AES5" s="109"/>
      <c r="AET5" s="109"/>
      <c r="AEU5" s="109"/>
      <c r="AEV5" s="109"/>
      <c r="AEW5" s="109"/>
      <c r="AEX5" s="109"/>
      <c r="AEY5" s="109"/>
      <c r="AEZ5" s="109"/>
      <c r="AFA5" s="109"/>
      <c r="AFB5" s="109"/>
      <c r="AFC5" s="109"/>
      <c r="AFD5" s="109"/>
      <c r="AFE5" s="109"/>
      <c r="AFF5" s="109"/>
      <c r="AFG5" s="109"/>
      <c r="AFH5" s="109"/>
      <c r="AFI5" s="109"/>
      <c r="AFJ5" s="109"/>
      <c r="AFK5" s="109"/>
      <c r="AFL5" s="109"/>
      <c r="AFM5" s="109"/>
      <c r="AFN5" s="109"/>
      <c r="AFO5" s="109"/>
      <c r="AFP5" s="109"/>
      <c r="AFQ5" s="109"/>
      <c r="AFR5" s="109"/>
      <c r="AFS5" s="109"/>
      <c r="AFT5" s="109"/>
      <c r="AFU5" s="109"/>
      <c r="AFV5" s="109"/>
      <c r="AFW5" s="109"/>
      <c r="AFX5" s="109"/>
      <c r="AFY5" s="109"/>
      <c r="AFZ5" s="109"/>
      <c r="AGA5" s="109"/>
      <c r="AGB5" s="109"/>
      <c r="AGC5" s="109"/>
      <c r="AGD5" s="109"/>
      <c r="AGE5" s="109"/>
      <c r="AGF5" s="109"/>
      <c r="AGG5" s="109"/>
      <c r="AGH5" s="109"/>
      <c r="AGI5" s="109"/>
      <c r="AGJ5" s="109"/>
      <c r="AGK5" s="109"/>
      <c r="AGL5" s="109"/>
      <c r="AGM5" s="109"/>
      <c r="AGN5" s="109"/>
      <c r="AGO5" s="109"/>
      <c r="AGP5" s="109"/>
      <c r="AGQ5" s="109"/>
      <c r="AGR5" s="109"/>
      <c r="AGS5" s="109"/>
      <c r="AGT5" s="109"/>
      <c r="AGU5" s="109"/>
      <c r="AGV5" s="109"/>
      <c r="AGW5" s="109"/>
      <c r="AGX5" s="109"/>
      <c r="AGY5" s="109"/>
      <c r="AGZ5" s="109"/>
      <c r="AHA5" s="109"/>
      <c r="AHB5" s="109"/>
      <c r="AHC5" s="109"/>
      <c r="AHD5" s="109"/>
      <c r="AHE5" s="109"/>
      <c r="AHF5" s="109"/>
      <c r="AHG5" s="109"/>
      <c r="AHH5" s="109"/>
      <c r="AHI5" s="109"/>
      <c r="AHJ5" s="109"/>
      <c r="AHK5" s="109"/>
      <c r="AHL5" s="109"/>
      <c r="AHM5" s="109"/>
      <c r="AHN5" s="109"/>
      <c r="AHO5" s="109"/>
      <c r="AHP5" s="109"/>
      <c r="AHQ5" s="109"/>
      <c r="AHR5" s="109"/>
      <c r="AHS5" s="109"/>
      <c r="AHT5" s="109"/>
      <c r="AHU5" s="109"/>
      <c r="AHV5" s="109"/>
      <c r="AHW5" s="109"/>
      <c r="AHX5" s="109"/>
      <c r="AHY5" s="109"/>
      <c r="AHZ5" s="109"/>
      <c r="AIA5" s="109"/>
      <c r="AIB5" s="109"/>
      <c r="AIC5" s="109"/>
      <c r="AID5" s="109"/>
      <c r="AIE5" s="109"/>
      <c r="AIF5" s="109"/>
      <c r="AIG5" s="109"/>
      <c r="AIH5" s="109"/>
      <c r="AII5" s="109"/>
      <c r="AIJ5" s="109"/>
      <c r="AIK5" s="109"/>
      <c r="AIL5" s="109"/>
      <c r="AIM5" s="109"/>
      <c r="AIN5" s="109"/>
      <c r="AIO5" s="109"/>
      <c r="AIP5" s="109"/>
      <c r="AIQ5" s="109"/>
      <c r="AIR5" s="109"/>
      <c r="AIS5" s="109"/>
      <c r="AIT5" s="109"/>
      <c r="AIU5" s="109"/>
      <c r="AIV5" s="109"/>
      <c r="AIW5" s="109"/>
      <c r="AIX5" s="109"/>
      <c r="AIY5" s="109"/>
      <c r="AIZ5" s="109"/>
      <c r="AJA5" s="109"/>
      <c r="AJB5" s="109"/>
      <c r="AJC5" s="109"/>
      <c r="AJD5" s="109"/>
      <c r="AJE5" s="109"/>
      <c r="AJF5" s="109"/>
      <c r="AJG5" s="109"/>
      <c r="AJH5" s="109"/>
      <c r="AJI5" s="109"/>
      <c r="AJJ5" s="109"/>
      <c r="AJK5" s="109"/>
      <c r="AJL5" s="109"/>
      <c r="AJM5" s="109"/>
      <c r="AJN5" s="109"/>
      <c r="AJO5" s="109"/>
      <c r="AJP5" s="109"/>
      <c r="AJQ5" s="109"/>
      <c r="AJR5" s="109"/>
      <c r="AJS5" s="109"/>
      <c r="AJT5" s="109"/>
      <c r="AJU5" s="109"/>
      <c r="AJV5" s="109"/>
      <c r="AJW5" s="109"/>
      <c r="AJX5" s="109"/>
      <c r="AJY5" s="109"/>
      <c r="AJZ5" s="109"/>
      <c r="AKA5" s="109"/>
      <c r="AKB5" s="109"/>
      <c r="AKC5" s="109"/>
      <c r="AKD5" s="109"/>
      <c r="AKE5" s="109"/>
      <c r="AKF5" s="109"/>
      <c r="AKG5" s="109"/>
      <c r="AKH5" s="109"/>
      <c r="AKI5" s="109"/>
      <c r="AKJ5" s="109"/>
      <c r="AKK5" s="109"/>
      <c r="AKL5" s="109"/>
      <c r="AKM5" s="109"/>
      <c r="AKN5" s="109"/>
      <c r="AKO5" s="109"/>
      <c r="AKP5" s="109"/>
      <c r="AKQ5" s="109"/>
      <c r="AKR5" s="109"/>
      <c r="AKS5" s="109"/>
      <c r="AKT5" s="109"/>
      <c r="AKU5" s="109"/>
      <c r="AKV5" s="109"/>
      <c r="AKW5" s="109"/>
      <c r="AKX5" s="109"/>
      <c r="AKY5" s="109"/>
      <c r="AKZ5" s="109"/>
      <c r="ALA5" s="109"/>
      <c r="ALB5" s="109"/>
      <c r="ALC5" s="109"/>
      <c r="ALD5" s="109"/>
      <c r="ALE5" s="109"/>
      <c r="ALF5" s="109"/>
      <c r="ALG5" s="109"/>
      <c r="ALH5" s="109"/>
      <c r="ALI5" s="109"/>
      <c r="ALJ5" s="109"/>
      <c r="ALK5" s="109"/>
      <c r="ALL5" s="109"/>
      <c r="ALM5" s="109"/>
      <c r="ALN5" s="109"/>
      <c r="ALO5" s="109"/>
      <c r="ALP5" s="109"/>
      <c r="ALQ5" s="109"/>
      <c r="ALR5" s="109"/>
      <c r="ALS5" s="109"/>
      <c r="ALT5" s="109"/>
      <c r="ALU5" s="109"/>
      <c r="ALV5" s="109"/>
      <c r="ALW5" s="109"/>
      <c r="ALX5" s="109"/>
      <c r="ALY5" s="109"/>
      <c r="ALZ5" s="109"/>
      <c r="AMA5" s="109"/>
      <c r="AMB5" s="109"/>
      <c r="AMC5" s="109"/>
      <c r="AMD5" s="109"/>
      <c r="AME5" s="109"/>
      <c r="AMF5" s="109"/>
      <c r="AMG5" s="109"/>
      <c r="AMH5" s="109"/>
      <c r="AMI5" s="109"/>
      <c r="AMJ5" s="109"/>
    </row>
    <row r="6" spans="1:1024" s="110" customFormat="1" ht="33.75" customHeight="1">
      <c r="A6" s="106">
        <v>5</v>
      </c>
      <c r="B6" s="107" t="s">
        <v>2</v>
      </c>
      <c r="C6" s="108" t="s">
        <v>79</v>
      </c>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c r="AX6" s="109"/>
      <c r="AY6" s="109"/>
      <c r="AZ6" s="109"/>
      <c r="BA6" s="109"/>
      <c r="BB6" s="109"/>
      <c r="BC6" s="109"/>
      <c r="BD6" s="109"/>
      <c r="BE6" s="109"/>
      <c r="BF6" s="109"/>
      <c r="BG6" s="109"/>
      <c r="BH6" s="109"/>
      <c r="BI6" s="109"/>
      <c r="BJ6" s="109"/>
      <c r="BK6" s="109"/>
      <c r="BL6" s="109"/>
      <c r="BM6" s="109"/>
      <c r="BN6" s="109"/>
      <c r="BO6" s="109"/>
      <c r="BP6" s="109"/>
      <c r="BQ6" s="109"/>
      <c r="BR6" s="109"/>
      <c r="BS6" s="109"/>
      <c r="BT6" s="109"/>
      <c r="BU6" s="109"/>
      <c r="BV6" s="109"/>
      <c r="BW6" s="109"/>
      <c r="BX6" s="109"/>
      <c r="BY6" s="109"/>
      <c r="BZ6" s="109"/>
      <c r="CA6" s="109"/>
      <c r="CB6" s="109"/>
      <c r="CC6" s="109"/>
      <c r="CD6" s="109"/>
      <c r="CE6" s="109"/>
      <c r="CF6" s="109"/>
      <c r="CG6" s="109"/>
      <c r="CH6" s="109"/>
      <c r="CI6" s="109"/>
      <c r="CJ6" s="109"/>
      <c r="CK6" s="109"/>
      <c r="CL6" s="109"/>
      <c r="CM6" s="109"/>
      <c r="CN6" s="109"/>
      <c r="CO6" s="109"/>
      <c r="CP6" s="109"/>
      <c r="CQ6" s="109"/>
      <c r="CR6" s="109"/>
      <c r="CS6" s="109"/>
      <c r="CT6" s="109"/>
      <c r="CU6" s="109"/>
      <c r="CV6" s="109"/>
      <c r="CW6" s="109"/>
      <c r="CX6" s="109"/>
      <c r="CY6" s="109"/>
      <c r="CZ6" s="109"/>
      <c r="DA6" s="109"/>
      <c r="DB6" s="109"/>
      <c r="DC6" s="109"/>
      <c r="DD6" s="109"/>
      <c r="DE6" s="109"/>
      <c r="DF6" s="109"/>
      <c r="DG6" s="109"/>
      <c r="DH6" s="109"/>
      <c r="DI6" s="109"/>
      <c r="DJ6" s="109"/>
      <c r="DK6" s="109"/>
      <c r="DL6" s="109"/>
      <c r="DM6" s="109"/>
      <c r="DN6" s="109"/>
      <c r="DO6" s="109"/>
      <c r="DP6" s="109"/>
      <c r="DQ6" s="109"/>
      <c r="DR6" s="109"/>
      <c r="DS6" s="109"/>
      <c r="DT6" s="109"/>
      <c r="DU6" s="109"/>
      <c r="DV6" s="109"/>
      <c r="DW6" s="109"/>
      <c r="DX6" s="109"/>
      <c r="DY6" s="109"/>
      <c r="DZ6" s="109"/>
      <c r="EA6" s="109"/>
      <c r="EB6" s="109"/>
      <c r="EC6" s="109"/>
      <c r="ED6" s="109"/>
      <c r="EE6" s="109"/>
      <c r="EF6" s="109"/>
      <c r="EG6" s="109"/>
      <c r="EH6" s="109"/>
      <c r="EI6" s="109"/>
      <c r="EJ6" s="109"/>
      <c r="EK6" s="109"/>
      <c r="EL6" s="109"/>
      <c r="EM6" s="109"/>
      <c r="EN6" s="109"/>
      <c r="EO6" s="109"/>
      <c r="EP6" s="109"/>
      <c r="EQ6" s="109"/>
      <c r="ER6" s="109"/>
      <c r="ES6" s="109"/>
      <c r="ET6" s="109"/>
      <c r="EU6" s="109"/>
      <c r="EV6" s="109"/>
      <c r="EW6" s="109"/>
      <c r="EX6" s="109"/>
      <c r="EY6" s="109"/>
      <c r="EZ6" s="109"/>
      <c r="FA6" s="109"/>
      <c r="FB6" s="109"/>
      <c r="FC6" s="109"/>
      <c r="FD6" s="109"/>
      <c r="FE6" s="109"/>
      <c r="FF6" s="109"/>
      <c r="FG6" s="109"/>
      <c r="FH6" s="109"/>
      <c r="FI6" s="109"/>
      <c r="FJ6" s="109"/>
      <c r="FK6" s="109"/>
      <c r="FL6" s="109"/>
      <c r="FM6" s="109"/>
      <c r="FN6" s="109"/>
      <c r="FO6" s="109"/>
      <c r="FP6" s="109"/>
      <c r="FQ6" s="109"/>
      <c r="FR6" s="109"/>
      <c r="FS6" s="109"/>
      <c r="FT6" s="109"/>
      <c r="FU6" s="109"/>
      <c r="FV6" s="109"/>
      <c r="FW6" s="109"/>
      <c r="FX6" s="109"/>
      <c r="FY6" s="109"/>
      <c r="FZ6" s="109"/>
      <c r="GA6" s="109"/>
      <c r="GB6" s="109"/>
      <c r="GC6" s="109"/>
      <c r="GD6" s="109"/>
      <c r="GE6" s="109"/>
      <c r="GF6" s="109"/>
      <c r="GG6" s="109"/>
      <c r="GH6" s="109"/>
      <c r="GI6" s="109"/>
      <c r="GJ6" s="109"/>
      <c r="GK6" s="109"/>
      <c r="GL6" s="109"/>
      <c r="GM6" s="109"/>
      <c r="GN6" s="109"/>
      <c r="GO6" s="109"/>
      <c r="GP6" s="109"/>
      <c r="GQ6" s="109"/>
      <c r="GR6" s="109"/>
      <c r="GS6" s="109"/>
      <c r="GT6" s="109"/>
      <c r="GU6" s="109"/>
      <c r="GV6" s="109"/>
      <c r="GW6" s="109"/>
      <c r="GX6" s="109"/>
      <c r="GY6" s="109"/>
      <c r="GZ6" s="109"/>
      <c r="HA6" s="109"/>
      <c r="HB6" s="109"/>
      <c r="HC6" s="109"/>
      <c r="HD6" s="109"/>
      <c r="HE6" s="109"/>
      <c r="HF6" s="109"/>
      <c r="HG6" s="109"/>
      <c r="HH6" s="109"/>
      <c r="HI6" s="109"/>
      <c r="HJ6" s="109"/>
      <c r="HK6" s="109"/>
      <c r="HL6" s="109"/>
      <c r="HM6" s="109"/>
      <c r="HN6" s="109"/>
      <c r="HO6" s="109"/>
      <c r="HP6" s="109"/>
      <c r="HQ6" s="109"/>
      <c r="HR6" s="109"/>
      <c r="HS6" s="109"/>
      <c r="HT6" s="109"/>
      <c r="HU6" s="109"/>
      <c r="HV6" s="109"/>
      <c r="HW6" s="109"/>
      <c r="HX6" s="109"/>
      <c r="HY6" s="109"/>
      <c r="HZ6" s="109"/>
      <c r="IA6" s="109"/>
      <c r="IB6" s="109"/>
      <c r="IC6" s="109"/>
      <c r="ID6" s="109"/>
      <c r="IE6" s="109"/>
      <c r="IF6" s="109"/>
      <c r="IG6" s="109"/>
      <c r="IH6" s="109"/>
      <c r="II6" s="109"/>
      <c r="IJ6" s="109"/>
      <c r="IK6" s="109"/>
      <c r="IL6" s="109"/>
      <c r="IM6" s="109"/>
      <c r="IN6" s="109"/>
      <c r="IO6" s="109"/>
      <c r="IP6" s="109"/>
      <c r="IQ6" s="109"/>
      <c r="IR6" s="109"/>
      <c r="IS6" s="109"/>
      <c r="IT6" s="109"/>
      <c r="IU6" s="109"/>
      <c r="IV6" s="109"/>
      <c r="IW6" s="109"/>
      <c r="IX6" s="109"/>
      <c r="IY6" s="109"/>
      <c r="IZ6" s="109"/>
      <c r="JA6" s="109"/>
      <c r="JB6" s="109"/>
      <c r="JC6" s="109"/>
      <c r="JD6" s="109"/>
      <c r="JE6" s="109"/>
      <c r="JF6" s="109"/>
      <c r="JG6" s="109"/>
      <c r="JH6" s="109"/>
      <c r="JI6" s="109"/>
      <c r="JJ6" s="109"/>
      <c r="JK6" s="109"/>
      <c r="JL6" s="109"/>
      <c r="JM6" s="109"/>
      <c r="JN6" s="109"/>
      <c r="JO6" s="109"/>
      <c r="JP6" s="109"/>
      <c r="JQ6" s="109"/>
      <c r="JR6" s="109"/>
      <c r="JS6" s="109"/>
      <c r="JT6" s="109"/>
      <c r="JU6" s="109"/>
      <c r="JV6" s="109"/>
      <c r="JW6" s="109"/>
      <c r="JX6" s="109"/>
      <c r="JY6" s="109"/>
      <c r="JZ6" s="109"/>
      <c r="KA6" s="109"/>
      <c r="KB6" s="109"/>
      <c r="KC6" s="109"/>
      <c r="KD6" s="109"/>
      <c r="KE6" s="109"/>
      <c r="KF6" s="109"/>
      <c r="KG6" s="109"/>
      <c r="KH6" s="109"/>
      <c r="KI6" s="109"/>
      <c r="KJ6" s="109"/>
      <c r="KK6" s="109"/>
      <c r="KL6" s="109"/>
      <c r="KM6" s="109"/>
      <c r="KN6" s="109"/>
      <c r="KO6" s="109"/>
      <c r="KP6" s="109"/>
      <c r="KQ6" s="109"/>
      <c r="KR6" s="109"/>
      <c r="KS6" s="109"/>
      <c r="KT6" s="109"/>
      <c r="KU6" s="109"/>
      <c r="KV6" s="109"/>
      <c r="KW6" s="109"/>
      <c r="KX6" s="109"/>
      <c r="KY6" s="109"/>
      <c r="KZ6" s="109"/>
      <c r="LA6" s="109"/>
      <c r="LB6" s="109"/>
      <c r="LC6" s="109"/>
      <c r="LD6" s="109"/>
      <c r="LE6" s="109"/>
      <c r="LF6" s="109"/>
      <c r="LG6" s="109"/>
      <c r="LH6" s="109"/>
      <c r="LI6" s="109"/>
      <c r="LJ6" s="109"/>
      <c r="LK6" s="109"/>
      <c r="LL6" s="109"/>
      <c r="LM6" s="109"/>
      <c r="LN6" s="109"/>
      <c r="LO6" s="109"/>
      <c r="LP6" s="109"/>
      <c r="LQ6" s="109"/>
      <c r="LR6" s="109"/>
      <c r="LS6" s="109"/>
      <c r="LT6" s="109"/>
      <c r="LU6" s="109"/>
      <c r="LV6" s="109"/>
      <c r="LW6" s="109"/>
      <c r="LX6" s="109"/>
      <c r="LY6" s="109"/>
      <c r="LZ6" s="109"/>
      <c r="MA6" s="109"/>
      <c r="MB6" s="109"/>
      <c r="MC6" s="109"/>
      <c r="MD6" s="109"/>
      <c r="ME6" s="109"/>
      <c r="MF6" s="109"/>
      <c r="MG6" s="109"/>
      <c r="MH6" s="109"/>
      <c r="MI6" s="109"/>
      <c r="MJ6" s="109"/>
      <c r="MK6" s="109"/>
      <c r="ML6" s="109"/>
      <c r="MM6" s="109"/>
      <c r="MN6" s="109"/>
      <c r="MO6" s="109"/>
      <c r="MP6" s="109"/>
      <c r="MQ6" s="109"/>
      <c r="MR6" s="109"/>
      <c r="MS6" s="109"/>
      <c r="MT6" s="109"/>
      <c r="MU6" s="109"/>
      <c r="MV6" s="109"/>
      <c r="MW6" s="109"/>
      <c r="MX6" s="109"/>
      <c r="MY6" s="109"/>
      <c r="MZ6" s="109"/>
      <c r="NA6" s="109"/>
      <c r="NB6" s="109"/>
      <c r="NC6" s="109"/>
      <c r="ND6" s="109"/>
      <c r="NE6" s="109"/>
      <c r="NF6" s="109"/>
      <c r="NG6" s="109"/>
      <c r="NH6" s="109"/>
      <c r="NI6" s="109"/>
      <c r="NJ6" s="109"/>
      <c r="NK6" s="109"/>
      <c r="NL6" s="109"/>
      <c r="NM6" s="109"/>
      <c r="NN6" s="109"/>
      <c r="NO6" s="109"/>
      <c r="NP6" s="109"/>
      <c r="NQ6" s="109"/>
      <c r="NR6" s="109"/>
      <c r="NS6" s="109"/>
      <c r="NT6" s="109"/>
      <c r="NU6" s="109"/>
      <c r="NV6" s="109"/>
      <c r="NW6" s="109"/>
      <c r="NX6" s="109"/>
      <c r="NY6" s="109"/>
      <c r="NZ6" s="109"/>
      <c r="OA6" s="109"/>
      <c r="OB6" s="109"/>
      <c r="OC6" s="109"/>
      <c r="OD6" s="109"/>
      <c r="OE6" s="109"/>
      <c r="OF6" s="109"/>
      <c r="OG6" s="109"/>
      <c r="OH6" s="109"/>
      <c r="OI6" s="109"/>
      <c r="OJ6" s="109"/>
      <c r="OK6" s="109"/>
      <c r="OL6" s="109"/>
      <c r="OM6" s="109"/>
      <c r="ON6" s="109"/>
      <c r="OO6" s="109"/>
      <c r="OP6" s="109"/>
      <c r="OQ6" s="109"/>
      <c r="OR6" s="109"/>
      <c r="OS6" s="109"/>
      <c r="OT6" s="109"/>
      <c r="OU6" s="109"/>
      <c r="OV6" s="109"/>
      <c r="OW6" s="109"/>
      <c r="OX6" s="109"/>
      <c r="OY6" s="109"/>
      <c r="OZ6" s="109"/>
      <c r="PA6" s="109"/>
      <c r="PB6" s="109"/>
      <c r="PC6" s="109"/>
      <c r="PD6" s="109"/>
      <c r="PE6" s="109"/>
      <c r="PF6" s="109"/>
      <c r="PG6" s="109"/>
      <c r="PH6" s="109"/>
      <c r="PI6" s="109"/>
      <c r="PJ6" s="109"/>
      <c r="PK6" s="109"/>
      <c r="PL6" s="109"/>
      <c r="PM6" s="109"/>
      <c r="PN6" s="109"/>
      <c r="PO6" s="109"/>
      <c r="PP6" s="109"/>
      <c r="PQ6" s="109"/>
      <c r="PR6" s="109"/>
      <c r="PS6" s="109"/>
      <c r="PT6" s="109"/>
      <c r="PU6" s="109"/>
      <c r="PV6" s="109"/>
      <c r="PW6" s="109"/>
      <c r="PX6" s="109"/>
      <c r="PY6" s="109"/>
      <c r="PZ6" s="109"/>
      <c r="QA6" s="109"/>
      <c r="QB6" s="109"/>
      <c r="QC6" s="109"/>
      <c r="QD6" s="109"/>
      <c r="QE6" s="109"/>
      <c r="QF6" s="109"/>
      <c r="QG6" s="109"/>
      <c r="QH6" s="109"/>
      <c r="QI6" s="109"/>
      <c r="QJ6" s="109"/>
      <c r="QK6" s="109"/>
      <c r="QL6" s="109"/>
      <c r="QM6" s="109"/>
      <c r="QN6" s="109"/>
      <c r="QO6" s="109"/>
      <c r="QP6" s="109"/>
      <c r="QQ6" s="109"/>
      <c r="QR6" s="109"/>
      <c r="QS6" s="109"/>
      <c r="QT6" s="109"/>
      <c r="QU6" s="109"/>
      <c r="QV6" s="109"/>
      <c r="QW6" s="109"/>
      <c r="QX6" s="109"/>
      <c r="QY6" s="109"/>
      <c r="QZ6" s="109"/>
      <c r="RA6" s="109"/>
      <c r="RB6" s="109"/>
      <c r="RC6" s="109"/>
      <c r="RD6" s="109"/>
      <c r="RE6" s="109"/>
      <c r="RF6" s="109"/>
      <c r="RG6" s="109"/>
      <c r="RH6" s="109"/>
      <c r="RI6" s="109"/>
      <c r="RJ6" s="109"/>
      <c r="RK6" s="109"/>
      <c r="RL6" s="109"/>
      <c r="RM6" s="109"/>
      <c r="RN6" s="109"/>
      <c r="RO6" s="109"/>
      <c r="RP6" s="109"/>
      <c r="RQ6" s="109"/>
      <c r="RR6" s="109"/>
      <c r="RS6" s="109"/>
      <c r="RT6" s="109"/>
      <c r="RU6" s="109"/>
      <c r="RV6" s="109"/>
      <c r="RW6" s="109"/>
      <c r="RX6" s="109"/>
      <c r="RY6" s="109"/>
      <c r="RZ6" s="109"/>
      <c r="SA6" s="109"/>
      <c r="SB6" s="109"/>
      <c r="SC6" s="109"/>
      <c r="SD6" s="109"/>
      <c r="SE6" s="109"/>
      <c r="SF6" s="109"/>
      <c r="SG6" s="109"/>
      <c r="SH6" s="109"/>
      <c r="SI6" s="109"/>
      <c r="SJ6" s="109"/>
      <c r="SK6" s="109"/>
      <c r="SL6" s="109"/>
      <c r="SM6" s="109"/>
      <c r="SN6" s="109"/>
      <c r="SO6" s="109"/>
      <c r="SP6" s="109"/>
      <c r="SQ6" s="109"/>
      <c r="SR6" s="109"/>
      <c r="SS6" s="109"/>
      <c r="ST6" s="109"/>
      <c r="SU6" s="109"/>
      <c r="SV6" s="109"/>
      <c r="SW6" s="109"/>
      <c r="SX6" s="109"/>
      <c r="SY6" s="109"/>
      <c r="SZ6" s="109"/>
      <c r="TA6" s="109"/>
      <c r="TB6" s="109"/>
      <c r="TC6" s="109"/>
      <c r="TD6" s="109"/>
      <c r="TE6" s="109"/>
      <c r="TF6" s="109"/>
      <c r="TG6" s="109"/>
      <c r="TH6" s="109"/>
      <c r="TI6" s="109"/>
      <c r="TJ6" s="109"/>
      <c r="TK6" s="109"/>
      <c r="TL6" s="109"/>
      <c r="TM6" s="109"/>
      <c r="TN6" s="109"/>
      <c r="TO6" s="109"/>
      <c r="TP6" s="109"/>
      <c r="TQ6" s="109"/>
      <c r="TR6" s="109"/>
      <c r="TS6" s="109"/>
      <c r="TT6" s="109"/>
      <c r="TU6" s="109"/>
      <c r="TV6" s="109"/>
      <c r="TW6" s="109"/>
      <c r="TX6" s="109"/>
      <c r="TY6" s="109"/>
      <c r="TZ6" s="109"/>
      <c r="UA6" s="109"/>
      <c r="UB6" s="109"/>
      <c r="UC6" s="109"/>
      <c r="UD6" s="109"/>
      <c r="UE6" s="109"/>
      <c r="UF6" s="109"/>
      <c r="UG6" s="109"/>
      <c r="UH6" s="109"/>
      <c r="UI6" s="109"/>
      <c r="UJ6" s="109"/>
      <c r="UK6" s="109"/>
      <c r="UL6" s="109"/>
      <c r="UM6" s="109"/>
      <c r="UN6" s="109"/>
      <c r="UO6" s="109"/>
      <c r="UP6" s="109"/>
      <c r="UQ6" s="109"/>
      <c r="UR6" s="109"/>
      <c r="US6" s="109"/>
      <c r="UT6" s="109"/>
      <c r="UU6" s="109"/>
      <c r="UV6" s="109"/>
      <c r="UW6" s="109"/>
      <c r="UX6" s="109"/>
      <c r="UY6" s="109"/>
      <c r="UZ6" s="109"/>
      <c r="VA6" s="109"/>
      <c r="VB6" s="109"/>
      <c r="VC6" s="109"/>
      <c r="VD6" s="109"/>
      <c r="VE6" s="109"/>
      <c r="VF6" s="109"/>
      <c r="VG6" s="109"/>
      <c r="VH6" s="109"/>
      <c r="VI6" s="109"/>
      <c r="VJ6" s="109"/>
      <c r="VK6" s="109"/>
      <c r="VL6" s="109"/>
      <c r="VM6" s="109"/>
      <c r="VN6" s="109"/>
      <c r="VO6" s="109"/>
      <c r="VP6" s="109"/>
      <c r="VQ6" s="109"/>
      <c r="VR6" s="109"/>
      <c r="VS6" s="109"/>
      <c r="VT6" s="109"/>
      <c r="VU6" s="109"/>
      <c r="VV6" s="109"/>
      <c r="VW6" s="109"/>
      <c r="VX6" s="109"/>
      <c r="VY6" s="109"/>
      <c r="VZ6" s="109"/>
      <c r="WA6" s="109"/>
      <c r="WB6" s="109"/>
      <c r="WC6" s="109"/>
      <c r="WD6" s="109"/>
      <c r="WE6" s="109"/>
      <c r="WF6" s="109"/>
      <c r="WG6" s="109"/>
      <c r="WH6" s="109"/>
      <c r="WI6" s="109"/>
      <c r="WJ6" s="109"/>
      <c r="WK6" s="109"/>
      <c r="WL6" s="109"/>
      <c r="WM6" s="109"/>
      <c r="WN6" s="109"/>
      <c r="WO6" s="109"/>
      <c r="WP6" s="109"/>
      <c r="WQ6" s="109"/>
      <c r="WR6" s="109"/>
      <c r="WS6" s="109"/>
      <c r="WT6" s="109"/>
      <c r="WU6" s="109"/>
      <c r="WV6" s="109"/>
      <c r="WW6" s="109"/>
      <c r="WX6" s="109"/>
      <c r="WY6" s="109"/>
      <c r="WZ6" s="109"/>
      <c r="XA6" s="109"/>
      <c r="XB6" s="109"/>
      <c r="XC6" s="109"/>
      <c r="XD6" s="109"/>
      <c r="XE6" s="109"/>
      <c r="XF6" s="109"/>
      <c r="XG6" s="109"/>
      <c r="XH6" s="109"/>
      <c r="XI6" s="109"/>
      <c r="XJ6" s="109"/>
      <c r="XK6" s="109"/>
      <c r="XL6" s="109"/>
      <c r="XM6" s="109"/>
      <c r="XN6" s="109"/>
      <c r="XO6" s="109"/>
      <c r="XP6" s="109"/>
      <c r="XQ6" s="109"/>
      <c r="XR6" s="109"/>
      <c r="XS6" s="109"/>
      <c r="XT6" s="109"/>
      <c r="XU6" s="109"/>
      <c r="XV6" s="109"/>
      <c r="XW6" s="109"/>
      <c r="XX6" s="109"/>
      <c r="XY6" s="109"/>
      <c r="XZ6" s="109"/>
      <c r="YA6" s="109"/>
      <c r="YB6" s="109"/>
      <c r="YC6" s="109"/>
      <c r="YD6" s="109"/>
      <c r="YE6" s="109"/>
      <c r="YF6" s="109"/>
      <c r="YG6" s="109"/>
      <c r="YH6" s="109"/>
      <c r="YI6" s="109"/>
      <c r="YJ6" s="109"/>
      <c r="YK6" s="109"/>
      <c r="YL6" s="109"/>
      <c r="YM6" s="109"/>
      <c r="YN6" s="109"/>
      <c r="YO6" s="109"/>
      <c r="YP6" s="109"/>
      <c r="YQ6" s="109"/>
      <c r="YR6" s="109"/>
      <c r="YS6" s="109"/>
      <c r="YT6" s="109"/>
      <c r="YU6" s="109"/>
      <c r="YV6" s="109"/>
      <c r="YW6" s="109"/>
      <c r="YX6" s="109"/>
      <c r="YY6" s="109"/>
      <c r="YZ6" s="109"/>
      <c r="ZA6" s="109"/>
      <c r="ZB6" s="109"/>
      <c r="ZC6" s="109"/>
      <c r="ZD6" s="109"/>
      <c r="ZE6" s="109"/>
      <c r="ZF6" s="109"/>
      <c r="ZG6" s="109"/>
      <c r="ZH6" s="109"/>
      <c r="ZI6" s="109"/>
      <c r="ZJ6" s="109"/>
      <c r="ZK6" s="109"/>
      <c r="ZL6" s="109"/>
      <c r="ZM6" s="109"/>
      <c r="ZN6" s="109"/>
      <c r="ZO6" s="109"/>
      <c r="ZP6" s="109"/>
      <c r="ZQ6" s="109"/>
      <c r="ZR6" s="109"/>
      <c r="ZS6" s="109"/>
      <c r="ZT6" s="109"/>
      <c r="ZU6" s="109"/>
      <c r="ZV6" s="109"/>
      <c r="ZW6" s="109"/>
      <c r="ZX6" s="109"/>
      <c r="ZY6" s="109"/>
      <c r="ZZ6" s="109"/>
      <c r="AAA6" s="109"/>
      <c r="AAB6" s="109"/>
      <c r="AAC6" s="109"/>
      <c r="AAD6" s="109"/>
      <c r="AAE6" s="109"/>
      <c r="AAF6" s="109"/>
      <c r="AAG6" s="109"/>
      <c r="AAH6" s="109"/>
      <c r="AAI6" s="109"/>
      <c r="AAJ6" s="109"/>
      <c r="AAK6" s="109"/>
      <c r="AAL6" s="109"/>
      <c r="AAM6" s="109"/>
      <c r="AAN6" s="109"/>
      <c r="AAO6" s="109"/>
      <c r="AAP6" s="109"/>
      <c r="AAQ6" s="109"/>
      <c r="AAR6" s="109"/>
      <c r="AAS6" s="109"/>
      <c r="AAT6" s="109"/>
      <c r="AAU6" s="109"/>
      <c r="AAV6" s="109"/>
      <c r="AAW6" s="109"/>
      <c r="AAX6" s="109"/>
      <c r="AAY6" s="109"/>
      <c r="AAZ6" s="109"/>
      <c r="ABA6" s="109"/>
      <c r="ABB6" s="109"/>
      <c r="ABC6" s="109"/>
      <c r="ABD6" s="109"/>
      <c r="ABE6" s="109"/>
      <c r="ABF6" s="109"/>
      <c r="ABG6" s="109"/>
      <c r="ABH6" s="109"/>
      <c r="ABI6" s="109"/>
      <c r="ABJ6" s="109"/>
      <c r="ABK6" s="109"/>
      <c r="ABL6" s="109"/>
      <c r="ABM6" s="109"/>
      <c r="ABN6" s="109"/>
      <c r="ABO6" s="109"/>
      <c r="ABP6" s="109"/>
      <c r="ABQ6" s="109"/>
      <c r="ABR6" s="109"/>
      <c r="ABS6" s="109"/>
      <c r="ABT6" s="109"/>
      <c r="ABU6" s="109"/>
      <c r="ABV6" s="109"/>
      <c r="ABW6" s="109"/>
      <c r="ABX6" s="109"/>
      <c r="ABY6" s="109"/>
      <c r="ABZ6" s="109"/>
      <c r="ACA6" s="109"/>
      <c r="ACB6" s="109"/>
      <c r="ACC6" s="109"/>
      <c r="ACD6" s="109"/>
      <c r="ACE6" s="109"/>
      <c r="ACF6" s="109"/>
      <c r="ACG6" s="109"/>
      <c r="ACH6" s="109"/>
      <c r="ACI6" s="109"/>
      <c r="ACJ6" s="109"/>
      <c r="ACK6" s="109"/>
      <c r="ACL6" s="109"/>
      <c r="ACM6" s="109"/>
      <c r="ACN6" s="109"/>
      <c r="ACO6" s="109"/>
      <c r="ACP6" s="109"/>
      <c r="ACQ6" s="109"/>
      <c r="ACR6" s="109"/>
      <c r="ACS6" s="109"/>
      <c r="ACT6" s="109"/>
      <c r="ACU6" s="109"/>
      <c r="ACV6" s="109"/>
      <c r="ACW6" s="109"/>
      <c r="ACX6" s="109"/>
      <c r="ACY6" s="109"/>
      <c r="ACZ6" s="109"/>
      <c r="ADA6" s="109"/>
      <c r="ADB6" s="109"/>
      <c r="ADC6" s="109"/>
      <c r="ADD6" s="109"/>
      <c r="ADE6" s="109"/>
      <c r="ADF6" s="109"/>
      <c r="ADG6" s="109"/>
      <c r="ADH6" s="109"/>
      <c r="ADI6" s="109"/>
      <c r="ADJ6" s="109"/>
      <c r="ADK6" s="109"/>
      <c r="ADL6" s="109"/>
      <c r="ADM6" s="109"/>
      <c r="ADN6" s="109"/>
      <c r="ADO6" s="109"/>
      <c r="ADP6" s="109"/>
      <c r="ADQ6" s="109"/>
      <c r="ADR6" s="109"/>
      <c r="ADS6" s="109"/>
      <c r="ADT6" s="109"/>
      <c r="ADU6" s="109"/>
      <c r="ADV6" s="109"/>
      <c r="ADW6" s="109"/>
      <c r="ADX6" s="109"/>
      <c r="ADY6" s="109"/>
      <c r="ADZ6" s="109"/>
      <c r="AEA6" s="109"/>
      <c r="AEB6" s="109"/>
      <c r="AEC6" s="109"/>
      <c r="AED6" s="109"/>
      <c r="AEE6" s="109"/>
      <c r="AEF6" s="109"/>
      <c r="AEG6" s="109"/>
      <c r="AEH6" s="109"/>
      <c r="AEI6" s="109"/>
      <c r="AEJ6" s="109"/>
      <c r="AEK6" s="109"/>
      <c r="AEL6" s="109"/>
      <c r="AEM6" s="109"/>
      <c r="AEN6" s="109"/>
      <c r="AEO6" s="109"/>
      <c r="AEP6" s="109"/>
      <c r="AEQ6" s="109"/>
      <c r="AER6" s="109"/>
      <c r="AES6" s="109"/>
      <c r="AET6" s="109"/>
      <c r="AEU6" s="109"/>
      <c r="AEV6" s="109"/>
      <c r="AEW6" s="109"/>
      <c r="AEX6" s="109"/>
      <c r="AEY6" s="109"/>
      <c r="AEZ6" s="109"/>
      <c r="AFA6" s="109"/>
      <c r="AFB6" s="109"/>
      <c r="AFC6" s="109"/>
      <c r="AFD6" s="109"/>
      <c r="AFE6" s="109"/>
      <c r="AFF6" s="109"/>
      <c r="AFG6" s="109"/>
      <c r="AFH6" s="109"/>
      <c r="AFI6" s="109"/>
      <c r="AFJ6" s="109"/>
      <c r="AFK6" s="109"/>
      <c r="AFL6" s="109"/>
      <c r="AFM6" s="109"/>
      <c r="AFN6" s="109"/>
      <c r="AFO6" s="109"/>
      <c r="AFP6" s="109"/>
      <c r="AFQ6" s="109"/>
      <c r="AFR6" s="109"/>
      <c r="AFS6" s="109"/>
      <c r="AFT6" s="109"/>
      <c r="AFU6" s="109"/>
      <c r="AFV6" s="109"/>
      <c r="AFW6" s="109"/>
      <c r="AFX6" s="109"/>
      <c r="AFY6" s="109"/>
      <c r="AFZ6" s="109"/>
      <c r="AGA6" s="109"/>
      <c r="AGB6" s="109"/>
      <c r="AGC6" s="109"/>
      <c r="AGD6" s="109"/>
      <c r="AGE6" s="109"/>
      <c r="AGF6" s="109"/>
      <c r="AGG6" s="109"/>
      <c r="AGH6" s="109"/>
      <c r="AGI6" s="109"/>
      <c r="AGJ6" s="109"/>
      <c r="AGK6" s="109"/>
      <c r="AGL6" s="109"/>
      <c r="AGM6" s="109"/>
      <c r="AGN6" s="109"/>
      <c r="AGO6" s="109"/>
      <c r="AGP6" s="109"/>
      <c r="AGQ6" s="109"/>
      <c r="AGR6" s="109"/>
      <c r="AGS6" s="109"/>
      <c r="AGT6" s="109"/>
      <c r="AGU6" s="109"/>
      <c r="AGV6" s="109"/>
      <c r="AGW6" s="109"/>
      <c r="AGX6" s="109"/>
      <c r="AGY6" s="109"/>
      <c r="AGZ6" s="109"/>
      <c r="AHA6" s="109"/>
      <c r="AHB6" s="109"/>
      <c r="AHC6" s="109"/>
      <c r="AHD6" s="109"/>
      <c r="AHE6" s="109"/>
      <c r="AHF6" s="109"/>
      <c r="AHG6" s="109"/>
      <c r="AHH6" s="109"/>
      <c r="AHI6" s="109"/>
      <c r="AHJ6" s="109"/>
      <c r="AHK6" s="109"/>
      <c r="AHL6" s="109"/>
      <c r="AHM6" s="109"/>
      <c r="AHN6" s="109"/>
      <c r="AHO6" s="109"/>
      <c r="AHP6" s="109"/>
      <c r="AHQ6" s="109"/>
      <c r="AHR6" s="109"/>
      <c r="AHS6" s="109"/>
      <c r="AHT6" s="109"/>
      <c r="AHU6" s="109"/>
      <c r="AHV6" s="109"/>
      <c r="AHW6" s="109"/>
      <c r="AHX6" s="109"/>
      <c r="AHY6" s="109"/>
      <c r="AHZ6" s="109"/>
      <c r="AIA6" s="109"/>
      <c r="AIB6" s="109"/>
      <c r="AIC6" s="109"/>
      <c r="AID6" s="109"/>
      <c r="AIE6" s="109"/>
      <c r="AIF6" s="109"/>
      <c r="AIG6" s="109"/>
      <c r="AIH6" s="109"/>
      <c r="AII6" s="109"/>
      <c r="AIJ6" s="109"/>
      <c r="AIK6" s="109"/>
      <c r="AIL6" s="109"/>
      <c r="AIM6" s="109"/>
      <c r="AIN6" s="109"/>
      <c r="AIO6" s="109"/>
      <c r="AIP6" s="109"/>
      <c r="AIQ6" s="109"/>
      <c r="AIR6" s="109"/>
      <c r="AIS6" s="109"/>
      <c r="AIT6" s="109"/>
      <c r="AIU6" s="109"/>
      <c r="AIV6" s="109"/>
      <c r="AIW6" s="109"/>
      <c r="AIX6" s="109"/>
      <c r="AIY6" s="109"/>
      <c r="AIZ6" s="109"/>
      <c r="AJA6" s="109"/>
      <c r="AJB6" s="109"/>
      <c r="AJC6" s="109"/>
      <c r="AJD6" s="109"/>
      <c r="AJE6" s="109"/>
      <c r="AJF6" s="109"/>
      <c r="AJG6" s="109"/>
      <c r="AJH6" s="109"/>
      <c r="AJI6" s="109"/>
      <c r="AJJ6" s="109"/>
      <c r="AJK6" s="109"/>
      <c r="AJL6" s="109"/>
      <c r="AJM6" s="109"/>
      <c r="AJN6" s="109"/>
      <c r="AJO6" s="109"/>
      <c r="AJP6" s="109"/>
      <c r="AJQ6" s="109"/>
      <c r="AJR6" s="109"/>
      <c r="AJS6" s="109"/>
      <c r="AJT6" s="109"/>
      <c r="AJU6" s="109"/>
      <c r="AJV6" s="109"/>
      <c r="AJW6" s="109"/>
      <c r="AJX6" s="109"/>
      <c r="AJY6" s="109"/>
      <c r="AJZ6" s="109"/>
      <c r="AKA6" s="109"/>
      <c r="AKB6" s="109"/>
      <c r="AKC6" s="109"/>
      <c r="AKD6" s="109"/>
      <c r="AKE6" s="109"/>
      <c r="AKF6" s="109"/>
      <c r="AKG6" s="109"/>
      <c r="AKH6" s="109"/>
      <c r="AKI6" s="109"/>
      <c r="AKJ6" s="109"/>
      <c r="AKK6" s="109"/>
      <c r="AKL6" s="109"/>
      <c r="AKM6" s="109"/>
      <c r="AKN6" s="109"/>
      <c r="AKO6" s="109"/>
      <c r="AKP6" s="109"/>
      <c r="AKQ6" s="109"/>
      <c r="AKR6" s="109"/>
      <c r="AKS6" s="109"/>
      <c r="AKT6" s="109"/>
      <c r="AKU6" s="109"/>
      <c r="AKV6" s="109"/>
      <c r="AKW6" s="109"/>
      <c r="AKX6" s="109"/>
      <c r="AKY6" s="109"/>
      <c r="AKZ6" s="109"/>
      <c r="ALA6" s="109"/>
      <c r="ALB6" s="109"/>
      <c r="ALC6" s="109"/>
      <c r="ALD6" s="109"/>
      <c r="ALE6" s="109"/>
      <c r="ALF6" s="109"/>
      <c r="ALG6" s="109"/>
      <c r="ALH6" s="109"/>
      <c r="ALI6" s="109"/>
      <c r="ALJ6" s="109"/>
      <c r="ALK6" s="109"/>
      <c r="ALL6" s="109"/>
      <c r="ALM6" s="109"/>
      <c r="ALN6" s="109"/>
      <c r="ALO6" s="109"/>
      <c r="ALP6" s="109"/>
      <c r="ALQ6" s="109"/>
      <c r="ALR6" s="109"/>
      <c r="ALS6" s="109"/>
      <c r="ALT6" s="109"/>
      <c r="ALU6" s="109"/>
      <c r="ALV6" s="109"/>
      <c r="ALW6" s="109"/>
      <c r="ALX6" s="109"/>
      <c r="ALY6" s="109"/>
      <c r="ALZ6" s="109"/>
      <c r="AMA6" s="109"/>
      <c r="AMB6" s="109"/>
      <c r="AMC6" s="109"/>
      <c r="AMD6" s="109"/>
      <c r="AME6" s="109"/>
      <c r="AMF6" s="109"/>
      <c r="AMG6" s="109"/>
      <c r="AMH6" s="109"/>
      <c r="AMI6" s="109"/>
      <c r="AMJ6" s="109"/>
    </row>
    <row r="7" spans="1:1024" s="110" customFormat="1" ht="66.75" customHeight="1">
      <c r="A7" s="106">
        <v>6</v>
      </c>
      <c r="B7" s="107" t="s">
        <v>1128</v>
      </c>
      <c r="C7" s="108" t="s">
        <v>141</v>
      </c>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09"/>
      <c r="AK7" s="109"/>
      <c r="AL7" s="109"/>
      <c r="AM7" s="109"/>
      <c r="AN7" s="109"/>
      <c r="AO7" s="109"/>
      <c r="AP7" s="109"/>
      <c r="AQ7" s="109"/>
      <c r="AR7" s="109"/>
      <c r="AS7" s="109"/>
      <c r="AT7" s="109"/>
      <c r="AU7" s="109"/>
      <c r="AV7" s="109"/>
      <c r="AW7" s="109"/>
      <c r="AX7" s="109"/>
      <c r="AY7" s="109"/>
      <c r="AZ7" s="109"/>
      <c r="BA7" s="109"/>
      <c r="BB7" s="109"/>
      <c r="BC7" s="109"/>
      <c r="BD7" s="109"/>
      <c r="BE7" s="109"/>
      <c r="BF7" s="109"/>
      <c r="BG7" s="109"/>
      <c r="BH7" s="109"/>
      <c r="BI7" s="109"/>
      <c r="BJ7" s="109"/>
      <c r="BK7" s="109"/>
      <c r="BL7" s="109"/>
      <c r="BM7" s="109"/>
      <c r="BN7" s="109"/>
      <c r="BO7" s="109"/>
      <c r="BP7" s="109"/>
      <c r="BQ7" s="109"/>
      <c r="BR7" s="109"/>
      <c r="BS7" s="109"/>
      <c r="BT7" s="109"/>
      <c r="BU7" s="109"/>
      <c r="BV7" s="109"/>
      <c r="BW7" s="109"/>
      <c r="BX7" s="109"/>
      <c r="BY7" s="109"/>
      <c r="BZ7" s="109"/>
      <c r="CA7" s="109"/>
      <c r="CB7" s="109"/>
      <c r="CC7" s="109"/>
      <c r="CD7" s="109"/>
      <c r="CE7" s="109"/>
      <c r="CF7" s="109"/>
      <c r="CG7" s="109"/>
      <c r="CH7" s="109"/>
      <c r="CI7" s="109"/>
      <c r="CJ7" s="109"/>
      <c r="CK7" s="109"/>
      <c r="CL7" s="109"/>
      <c r="CM7" s="109"/>
      <c r="CN7" s="109"/>
      <c r="CO7" s="109"/>
      <c r="CP7" s="109"/>
      <c r="CQ7" s="109"/>
      <c r="CR7" s="109"/>
      <c r="CS7" s="109"/>
      <c r="CT7" s="109"/>
      <c r="CU7" s="109"/>
      <c r="CV7" s="109"/>
      <c r="CW7" s="109"/>
      <c r="CX7" s="109"/>
      <c r="CY7" s="109"/>
      <c r="CZ7" s="109"/>
      <c r="DA7" s="109"/>
      <c r="DB7" s="109"/>
      <c r="DC7" s="109"/>
      <c r="DD7" s="109"/>
      <c r="DE7" s="109"/>
      <c r="DF7" s="109"/>
      <c r="DG7" s="109"/>
      <c r="DH7" s="109"/>
      <c r="DI7" s="109"/>
      <c r="DJ7" s="109"/>
      <c r="DK7" s="109"/>
      <c r="DL7" s="109"/>
      <c r="DM7" s="109"/>
      <c r="DN7" s="109"/>
      <c r="DO7" s="109"/>
      <c r="DP7" s="109"/>
      <c r="DQ7" s="109"/>
      <c r="DR7" s="109"/>
      <c r="DS7" s="109"/>
      <c r="DT7" s="109"/>
      <c r="DU7" s="109"/>
      <c r="DV7" s="109"/>
      <c r="DW7" s="109"/>
      <c r="DX7" s="109"/>
      <c r="DY7" s="109"/>
      <c r="DZ7" s="109"/>
      <c r="EA7" s="109"/>
      <c r="EB7" s="109"/>
      <c r="EC7" s="109"/>
      <c r="ED7" s="109"/>
      <c r="EE7" s="109"/>
      <c r="EF7" s="109"/>
      <c r="EG7" s="109"/>
      <c r="EH7" s="109"/>
      <c r="EI7" s="109"/>
      <c r="EJ7" s="109"/>
      <c r="EK7" s="109"/>
      <c r="EL7" s="109"/>
      <c r="EM7" s="109"/>
      <c r="EN7" s="109"/>
      <c r="EO7" s="109"/>
      <c r="EP7" s="109"/>
      <c r="EQ7" s="109"/>
      <c r="ER7" s="109"/>
      <c r="ES7" s="109"/>
      <c r="ET7" s="109"/>
      <c r="EU7" s="109"/>
      <c r="EV7" s="109"/>
      <c r="EW7" s="109"/>
      <c r="EX7" s="109"/>
      <c r="EY7" s="109"/>
      <c r="EZ7" s="109"/>
      <c r="FA7" s="109"/>
      <c r="FB7" s="109"/>
      <c r="FC7" s="109"/>
      <c r="FD7" s="109"/>
      <c r="FE7" s="109"/>
      <c r="FF7" s="109"/>
      <c r="FG7" s="109"/>
      <c r="FH7" s="109"/>
      <c r="FI7" s="109"/>
      <c r="FJ7" s="109"/>
      <c r="FK7" s="109"/>
      <c r="FL7" s="109"/>
      <c r="FM7" s="109"/>
      <c r="FN7" s="109"/>
      <c r="FO7" s="109"/>
      <c r="FP7" s="109"/>
      <c r="FQ7" s="109"/>
      <c r="FR7" s="109"/>
      <c r="FS7" s="109"/>
      <c r="FT7" s="109"/>
      <c r="FU7" s="109"/>
      <c r="FV7" s="109"/>
      <c r="FW7" s="109"/>
      <c r="FX7" s="109"/>
      <c r="FY7" s="109"/>
      <c r="FZ7" s="109"/>
      <c r="GA7" s="109"/>
      <c r="GB7" s="109"/>
      <c r="GC7" s="109"/>
      <c r="GD7" s="109"/>
      <c r="GE7" s="109"/>
      <c r="GF7" s="109"/>
      <c r="GG7" s="109"/>
      <c r="GH7" s="109"/>
      <c r="GI7" s="109"/>
      <c r="GJ7" s="109"/>
      <c r="GK7" s="109"/>
      <c r="GL7" s="109"/>
      <c r="GM7" s="109"/>
      <c r="GN7" s="109"/>
      <c r="GO7" s="109"/>
      <c r="GP7" s="109"/>
      <c r="GQ7" s="109"/>
      <c r="GR7" s="109"/>
      <c r="GS7" s="109"/>
      <c r="GT7" s="109"/>
      <c r="GU7" s="109"/>
      <c r="GV7" s="109"/>
      <c r="GW7" s="109"/>
      <c r="GX7" s="109"/>
      <c r="GY7" s="109"/>
      <c r="GZ7" s="109"/>
      <c r="HA7" s="109"/>
      <c r="HB7" s="109"/>
      <c r="HC7" s="109"/>
      <c r="HD7" s="109"/>
      <c r="HE7" s="109"/>
      <c r="HF7" s="109"/>
      <c r="HG7" s="109"/>
      <c r="HH7" s="109"/>
      <c r="HI7" s="109"/>
      <c r="HJ7" s="109"/>
      <c r="HK7" s="109"/>
      <c r="HL7" s="109"/>
      <c r="HM7" s="109"/>
      <c r="HN7" s="109"/>
      <c r="HO7" s="109"/>
      <c r="HP7" s="109"/>
      <c r="HQ7" s="109"/>
      <c r="HR7" s="109"/>
      <c r="HS7" s="109"/>
      <c r="HT7" s="109"/>
      <c r="HU7" s="109"/>
      <c r="HV7" s="109"/>
      <c r="HW7" s="109"/>
      <c r="HX7" s="109"/>
      <c r="HY7" s="109"/>
      <c r="HZ7" s="109"/>
      <c r="IA7" s="109"/>
      <c r="IB7" s="109"/>
      <c r="IC7" s="109"/>
      <c r="ID7" s="109"/>
      <c r="IE7" s="109"/>
      <c r="IF7" s="109"/>
      <c r="IG7" s="109"/>
      <c r="IH7" s="109"/>
      <c r="II7" s="109"/>
      <c r="IJ7" s="109"/>
      <c r="IK7" s="109"/>
      <c r="IL7" s="109"/>
      <c r="IM7" s="109"/>
      <c r="IN7" s="109"/>
      <c r="IO7" s="109"/>
      <c r="IP7" s="109"/>
      <c r="IQ7" s="109"/>
      <c r="IR7" s="109"/>
      <c r="IS7" s="109"/>
      <c r="IT7" s="109"/>
      <c r="IU7" s="109"/>
      <c r="IV7" s="109"/>
      <c r="IW7" s="109"/>
      <c r="IX7" s="109"/>
      <c r="IY7" s="109"/>
      <c r="IZ7" s="109"/>
      <c r="JA7" s="109"/>
      <c r="JB7" s="109"/>
      <c r="JC7" s="109"/>
      <c r="JD7" s="109"/>
      <c r="JE7" s="109"/>
      <c r="JF7" s="109"/>
      <c r="JG7" s="109"/>
      <c r="JH7" s="109"/>
      <c r="JI7" s="109"/>
      <c r="JJ7" s="109"/>
      <c r="JK7" s="109"/>
      <c r="JL7" s="109"/>
      <c r="JM7" s="109"/>
      <c r="JN7" s="109"/>
      <c r="JO7" s="109"/>
      <c r="JP7" s="109"/>
      <c r="JQ7" s="109"/>
      <c r="JR7" s="109"/>
      <c r="JS7" s="109"/>
      <c r="JT7" s="109"/>
      <c r="JU7" s="109"/>
      <c r="JV7" s="109"/>
      <c r="JW7" s="109"/>
      <c r="JX7" s="109"/>
      <c r="JY7" s="109"/>
      <c r="JZ7" s="109"/>
      <c r="KA7" s="109"/>
      <c r="KB7" s="109"/>
      <c r="KC7" s="109"/>
      <c r="KD7" s="109"/>
      <c r="KE7" s="109"/>
      <c r="KF7" s="109"/>
      <c r="KG7" s="109"/>
      <c r="KH7" s="109"/>
      <c r="KI7" s="109"/>
      <c r="KJ7" s="109"/>
      <c r="KK7" s="109"/>
      <c r="KL7" s="109"/>
      <c r="KM7" s="109"/>
      <c r="KN7" s="109"/>
      <c r="KO7" s="109"/>
      <c r="KP7" s="109"/>
      <c r="KQ7" s="109"/>
      <c r="KR7" s="109"/>
      <c r="KS7" s="109"/>
      <c r="KT7" s="109"/>
      <c r="KU7" s="109"/>
      <c r="KV7" s="109"/>
      <c r="KW7" s="109"/>
      <c r="KX7" s="109"/>
      <c r="KY7" s="109"/>
      <c r="KZ7" s="109"/>
      <c r="LA7" s="109"/>
      <c r="LB7" s="109"/>
      <c r="LC7" s="109"/>
      <c r="LD7" s="109"/>
      <c r="LE7" s="109"/>
      <c r="LF7" s="109"/>
      <c r="LG7" s="109"/>
      <c r="LH7" s="109"/>
      <c r="LI7" s="109"/>
      <c r="LJ7" s="109"/>
      <c r="LK7" s="109"/>
      <c r="LL7" s="109"/>
      <c r="LM7" s="109"/>
      <c r="LN7" s="109"/>
      <c r="LO7" s="109"/>
      <c r="LP7" s="109"/>
      <c r="LQ7" s="109"/>
      <c r="LR7" s="109"/>
      <c r="LS7" s="109"/>
      <c r="LT7" s="109"/>
      <c r="LU7" s="109"/>
      <c r="LV7" s="109"/>
      <c r="LW7" s="109"/>
      <c r="LX7" s="109"/>
      <c r="LY7" s="109"/>
      <c r="LZ7" s="109"/>
      <c r="MA7" s="109"/>
      <c r="MB7" s="109"/>
      <c r="MC7" s="109"/>
      <c r="MD7" s="109"/>
      <c r="ME7" s="109"/>
      <c r="MF7" s="109"/>
      <c r="MG7" s="109"/>
      <c r="MH7" s="109"/>
      <c r="MI7" s="109"/>
      <c r="MJ7" s="109"/>
      <c r="MK7" s="109"/>
      <c r="ML7" s="109"/>
      <c r="MM7" s="109"/>
      <c r="MN7" s="109"/>
      <c r="MO7" s="109"/>
      <c r="MP7" s="109"/>
      <c r="MQ7" s="109"/>
      <c r="MR7" s="109"/>
      <c r="MS7" s="109"/>
      <c r="MT7" s="109"/>
      <c r="MU7" s="109"/>
      <c r="MV7" s="109"/>
      <c r="MW7" s="109"/>
      <c r="MX7" s="109"/>
      <c r="MY7" s="109"/>
      <c r="MZ7" s="109"/>
      <c r="NA7" s="109"/>
      <c r="NB7" s="109"/>
      <c r="NC7" s="109"/>
      <c r="ND7" s="109"/>
      <c r="NE7" s="109"/>
      <c r="NF7" s="109"/>
      <c r="NG7" s="109"/>
      <c r="NH7" s="109"/>
      <c r="NI7" s="109"/>
      <c r="NJ7" s="109"/>
      <c r="NK7" s="109"/>
      <c r="NL7" s="109"/>
      <c r="NM7" s="109"/>
      <c r="NN7" s="109"/>
      <c r="NO7" s="109"/>
      <c r="NP7" s="109"/>
      <c r="NQ7" s="109"/>
      <c r="NR7" s="109"/>
      <c r="NS7" s="109"/>
      <c r="NT7" s="109"/>
      <c r="NU7" s="109"/>
      <c r="NV7" s="109"/>
      <c r="NW7" s="109"/>
      <c r="NX7" s="109"/>
      <c r="NY7" s="109"/>
      <c r="NZ7" s="109"/>
      <c r="OA7" s="109"/>
      <c r="OB7" s="109"/>
      <c r="OC7" s="109"/>
      <c r="OD7" s="109"/>
      <c r="OE7" s="109"/>
      <c r="OF7" s="109"/>
      <c r="OG7" s="109"/>
      <c r="OH7" s="109"/>
      <c r="OI7" s="109"/>
      <c r="OJ7" s="109"/>
      <c r="OK7" s="109"/>
      <c r="OL7" s="109"/>
      <c r="OM7" s="109"/>
      <c r="ON7" s="109"/>
      <c r="OO7" s="109"/>
      <c r="OP7" s="109"/>
      <c r="OQ7" s="109"/>
      <c r="OR7" s="109"/>
      <c r="OS7" s="109"/>
      <c r="OT7" s="109"/>
      <c r="OU7" s="109"/>
      <c r="OV7" s="109"/>
      <c r="OW7" s="109"/>
      <c r="OX7" s="109"/>
      <c r="OY7" s="109"/>
      <c r="OZ7" s="109"/>
      <c r="PA7" s="109"/>
      <c r="PB7" s="109"/>
      <c r="PC7" s="109"/>
      <c r="PD7" s="109"/>
      <c r="PE7" s="109"/>
      <c r="PF7" s="109"/>
      <c r="PG7" s="109"/>
      <c r="PH7" s="109"/>
      <c r="PI7" s="109"/>
      <c r="PJ7" s="109"/>
      <c r="PK7" s="109"/>
      <c r="PL7" s="109"/>
      <c r="PM7" s="109"/>
      <c r="PN7" s="109"/>
      <c r="PO7" s="109"/>
      <c r="PP7" s="109"/>
      <c r="PQ7" s="109"/>
      <c r="PR7" s="109"/>
      <c r="PS7" s="109"/>
      <c r="PT7" s="109"/>
      <c r="PU7" s="109"/>
      <c r="PV7" s="109"/>
      <c r="PW7" s="109"/>
      <c r="PX7" s="109"/>
      <c r="PY7" s="109"/>
      <c r="PZ7" s="109"/>
      <c r="QA7" s="109"/>
      <c r="QB7" s="109"/>
      <c r="QC7" s="109"/>
      <c r="QD7" s="109"/>
      <c r="QE7" s="109"/>
      <c r="QF7" s="109"/>
      <c r="QG7" s="109"/>
      <c r="QH7" s="109"/>
      <c r="QI7" s="109"/>
      <c r="QJ7" s="109"/>
      <c r="QK7" s="109"/>
      <c r="QL7" s="109"/>
      <c r="QM7" s="109"/>
      <c r="QN7" s="109"/>
      <c r="QO7" s="109"/>
      <c r="QP7" s="109"/>
      <c r="QQ7" s="109"/>
      <c r="QR7" s="109"/>
      <c r="QS7" s="109"/>
      <c r="QT7" s="109"/>
      <c r="QU7" s="109"/>
      <c r="QV7" s="109"/>
      <c r="QW7" s="109"/>
      <c r="QX7" s="109"/>
      <c r="QY7" s="109"/>
      <c r="QZ7" s="109"/>
      <c r="RA7" s="109"/>
      <c r="RB7" s="109"/>
      <c r="RC7" s="109"/>
      <c r="RD7" s="109"/>
      <c r="RE7" s="109"/>
      <c r="RF7" s="109"/>
      <c r="RG7" s="109"/>
      <c r="RH7" s="109"/>
      <c r="RI7" s="109"/>
      <c r="RJ7" s="109"/>
      <c r="RK7" s="109"/>
      <c r="RL7" s="109"/>
      <c r="RM7" s="109"/>
      <c r="RN7" s="109"/>
      <c r="RO7" s="109"/>
      <c r="RP7" s="109"/>
      <c r="RQ7" s="109"/>
      <c r="RR7" s="109"/>
      <c r="RS7" s="109"/>
      <c r="RT7" s="109"/>
      <c r="RU7" s="109"/>
      <c r="RV7" s="109"/>
      <c r="RW7" s="109"/>
      <c r="RX7" s="109"/>
      <c r="RY7" s="109"/>
      <c r="RZ7" s="109"/>
      <c r="SA7" s="109"/>
      <c r="SB7" s="109"/>
      <c r="SC7" s="109"/>
      <c r="SD7" s="109"/>
      <c r="SE7" s="109"/>
      <c r="SF7" s="109"/>
      <c r="SG7" s="109"/>
      <c r="SH7" s="109"/>
      <c r="SI7" s="109"/>
      <c r="SJ7" s="109"/>
      <c r="SK7" s="109"/>
      <c r="SL7" s="109"/>
      <c r="SM7" s="109"/>
      <c r="SN7" s="109"/>
      <c r="SO7" s="109"/>
      <c r="SP7" s="109"/>
      <c r="SQ7" s="109"/>
      <c r="SR7" s="109"/>
      <c r="SS7" s="109"/>
      <c r="ST7" s="109"/>
      <c r="SU7" s="109"/>
      <c r="SV7" s="109"/>
      <c r="SW7" s="109"/>
      <c r="SX7" s="109"/>
      <c r="SY7" s="109"/>
      <c r="SZ7" s="109"/>
      <c r="TA7" s="109"/>
      <c r="TB7" s="109"/>
      <c r="TC7" s="109"/>
      <c r="TD7" s="109"/>
      <c r="TE7" s="109"/>
      <c r="TF7" s="109"/>
      <c r="TG7" s="109"/>
      <c r="TH7" s="109"/>
      <c r="TI7" s="109"/>
      <c r="TJ7" s="109"/>
      <c r="TK7" s="109"/>
      <c r="TL7" s="109"/>
      <c r="TM7" s="109"/>
      <c r="TN7" s="109"/>
      <c r="TO7" s="109"/>
      <c r="TP7" s="109"/>
      <c r="TQ7" s="109"/>
      <c r="TR7" s="109"/>
      <c r="TS7" s="109"/>
      <c r="TT7" s="109"/>
      <c r="TU7" s="109"/>
      <c r="TV7" s="109"/>
      <c r="TW7" s="109"/>
      <c r="TX7" s="109"/>
      <c r="TY7" s="109"/>
      <c r="TZ7" s="109"/>
      <c r="UA7" s="109"/>
      <c r="UB7" s="109"/>
      <c r="UC7" s="109"/>
      <c r="UD7" s="109"/>
      <c r="UE7" s="109"/>
      <c r="UF7" s="109"/>
      <c r="UG7" s="109"/>
      <c r="UH7" s="109"/>
      <c r="UI7" s="109"/>
      <c r="UJ7" s="109"/>
      <c r="UK7" s="109"/>
      <c r="UL7" s="109"/>
      <c r="UM7" s="109"/>
      <c r="UN7" s="109"/>
      <c r="UO7" s="109"/>
      <c r="UP7" s="109"/>
      <c r="UQ7" s="109"/>
      <c r="UR7" s="109"/>
      <c r="US7" s="109"/>
      <c r="UT7" s="109"/>
      <c r="UU7" s="109"/>
      <c r="UV7" s="109"/>
      <c r="UW7" s="109"/>
      <c r="UX7" s="109"/>
      <c r="UY7" s="109"/>
      <c r="UZ7" s="109"/>
      <c r="VA7" s="109"/>
      <c r="VB7" s="109"/>
      <c r="VC7" s="109"/>
      <c r="VD7" s="109"/>
      <c r="VE7" s="109"/>
      <c r="VF7" s="109"/>
      <c r="VG7" s="109"/>
      <c r="VH7" s="109"/>
      <c r="VI7" s="109"/>
      <c r="VJ7" s="109"/>
      <c r="VK7" s="109"/>
      <c r="VL7" s="109"/>
      <c r="VM7" s="109"/>
      <c r="VN7" s="109"/>
      <c r="VO7" s="109"/>
      <c r="VP7" s="109"/>
      <c r="VQ7" s="109"/>
      <c r="VR7" s="109"/>
      <c r="VS7" s="109"/>
      <c r="VT7" s="109"/>
      <c r="VU7" s="109"/>
      <c r="VV7" s="109"/>
      <c r="VW7" s="109"/>
      <c r="VX7" s="109"/>
      <c r="VY7" s="109"/>
      <c r="VZ7" s="109"/>
      <c r="WA7" s="109"/>
      <c r="WB7" s="109"/>
      <c r="WC7" s="109"/>
      <c r="WD7" s="109"/>
      <c r="WE7" s="109"/>
      <c r="WF7" s="109"/>
      <c r="WG7" s="109"/>
      <c r="WH7" s="109"/>
      <c r="WI7" s="109"/>
      <c r="WJ7" s="109"/>
      <c r="WK7" s="109"/>
      <c r="WL7" s="109"/>
      <c r="WM7" s="109"/>
      <c r="WN7" s="109"/>
      <c r="WO7" s="109"/>
      <c r="WP7" s="109"/>
      <c r="WQ7" s="109"/>
      <c r="WR7" s="109"/>
      <c r="WS7" s="109"/>
      <c r="WT7" s="109"/>
      <c r="WU7" s="109"/>
      <c r="WV7" s="109"/>
      <c r="WW7" s="109"/>
      <c r="WX7" s="109"/>
      <c r="WY7" s="109"/>
      <c r="WZ7" s="109"/>
      <c r="XA7" s="109"/>
      <c r="XB7" s="109"/>
      <c r="XC7" s="109"/>
      <c r="XD7" s="109"/>
      <c r="XE7" s="109"/>
      <c r="XF7" s="109"/>
      <c r="XG7" s="109"/>
      <c r="XH7" s="109"/>
      <c r="XI7" s="109"/>
      <c r="XJ7" s="109"/>
      <c r="XK7" s="109"/>
      <c r="XL7" s="109"/>
      <c r="XM7" s="109"/>
      <c r="XN7" s="109"/>
      <c r="XO7" s="109"/>
      <c r="XP7" s="109"/>
      <c r="XQ7" s="109"/>
      <c r="XR7" s="109"/>
      <c r="XS7" s="109"/>
      <c r="XT7" s="109"/>
      <c r="XU7" s="109"/>
      <c r="XV7" s="109"/>
      <c r="XW7" s="109"/>
      <c r="XX7" s="109"/>
      <c r="XY7" s="109"/>
      <c r="XZ7" s="109"/>
      <c r="YA7" s="109"/>
      <c r="YB7" s="109"/>
      <c r="YC7" s="109"/>
      <c r="YD7" s="109"/>
      <c r="YE7" s="109"/>
      <c r="YF7" s="109"/>
      <c r="YG7" s="109"/>
      <c r="YH7" s="109"/>
      <c r="YI7" s="109"/>
      <c r="YJ7" s="109"/>
      <c r="YK7" s="109"/>
      <c r="YL7" s="109"/>
      <c r="YM7" s="109"/>
      <c r="YN7" s="109"/>
      <c r="YO7" s="109"/>
      <c r="YP7" s="109"/>
      <c r="YQ7" s="109"/>
      <c r="YR7" s="109"/>
      <c r="YS7" s="109"/>
      <c r="YT7" s="109"/>
      <c r="YU7" s="109"/>
      <c r="YV7" s="109"/>
      <c r="YW7" s="109"/>
      <c r="YX7" s="109"/>
      <c r="YY7" s="109"/>
      <c r="YZ7" s="109"/>
      <c r="ZA7" s="109"/>
      <c r="ZB7" s="109"/>
      <c r="ZC7" s="109"/>
      <c r="ZD7" s="109"/>
      <c r="ZE7" s="109"/>
      <c r="ZF7" s="109"/>
      <c r="ZG7" s="109"/>
      <c r="ZH7" s="109"/>
      <c r="ZI7" s="109"/>
      <c r="ZJ7" s="109"/>
      <c r="ZK7" s="109"/>
      <c r="ZL7" s="109"/>
      <c r="ZM7" s="109"/>
      <c r="ZN7" s="109"/>
      <c r="ZO7" s="109"/>
      <c r="ZP7" s="109"/>
      <c r="ZQ7" s="109"/>
      <c r="ZR7" s="109"/>
      <c r="ZS7" s="109"/>
      <c r="ZT7" s="109"/>
      <c r="ZU7" s="109"/>
      <c r="ZV7" s="109"/>
      <c r="ZW7" s="109"/>
      <c r="ZX7" s="109"/>
      <c r="ZY7" s="109"/>
      <c r="ZZ7" s="109"/>
      <c r="AAA7" s="109"/>
      <c r="AAB7" s="109"/>
      <c r="AAC7" s="109"/>
      <c r="AAD7" s="109"/>
      <c r="AAE7" s="109"/>
      <c r="AAF7" s="109"/>
      <c r="AAG7" s="109"/>
      <c r="AAH7" s="109"/>
      <c r="AAI7" s="109"/>
      <c r="AAJ7" s="109"/>
      <c r="AAK7" s="109"/>
      <c r="AAL7" s="109"/>
      <c r="AAM7" s="109"/>
      <c r="AAN7" s="109"/>
      <c r="AAO7" s="109"/>
      <c r="AAP7" s="109"/>
      <c r="AAQ7" s="109"/>
      <c r="AAR7" s="109"/>
      <c r="AAS7" s="109"/>
      <c r="AAT7" s="109"/>
      <c r="AAU7" s="109"/>
      <c r="AAV7" s="109"/>
      <c r="AAW7" s="109"/>
      <c r="AAX7" s="109"/>
      <c r="AAY7" s="109"/>
      <c r="AAZ7" s="109"/>
      <c r="ABA7" s="109"/>
      <c r="ABB7" s="109"/>
      <c r="ABC7" s="109"/>
      <c r="ABD7" s="109"/>
      <c r="ABE7" s="109"/>
      <c r="ABF7" s="109"/>
      <c r="ABG7" s="109"/>
      <c r="ABH7" s="109"/>
      <c r="ABI7" s="109"/>
      <c r="ABJ7" s="109"/>
      <c r="ABK7" s="109"/>
      <c r="ABL7" s="109"/>
      <c r="ABM7" s="109"/>
      <c r="ABN7" s="109"/>
      <c r="ABO7" s="109"/>
      <c r="ABP7" s="109"/>
      <c r="ABQ7" s="109"/>
      <c r="ABR7" s="109"/>
      <c r="ABS7" s="109"/>
      <c r="ABT7" s="109"/>
      <c r="ABU7" s="109"/>
      <c r="ABV7" s="109"/>
      <c r="ABW7" s="109"/>
      <c r="ABX7" s="109"/>
      <c r="ABY7" s="109"/>
      <c r="ABZ7" s="109"/>
      <c r="ACA7" s="109"/>
      <c r="ACB7" s="109"/>
      <c r="ACC7" s="109"/>
      <c r="ACD7" s="109"/>
      <c r="ACE7" s="109"/>
      <c r="ACF7" s="109"/>
      <c r="ACG7" s="109"/>
      <c r="ACH7" s="109"/>
      <c r="ACI7" s="109"/>
      <c r="ACJ7" s="109"/>
      <c r="ACK7" s="109"/>
      <c r="ACL7" s="109"/>
      <c r="ACM7" s="109"/>
      <c r="ACN7" s="109"/>
      <c r="ACO7" s="109"/>
      <c r="ACP7" s="109"/>
      <c r="ACQ7" s="109"/>
      <c r="ACR7" s="109"/>
      <c r="ACS7" s="109"/>
      <c r="ACT7" s="109"/>
      <c r="ACU7" s="109"/>
      <c r="ACV7" s="109"/>
      <c r="ACW7" s="109"/>
      <c r="ACX7" s="109"/>
      <c r="ACY7" s="109"/>
      <c r="ACZ7" s="109"/>
      <c r="ADA7" s="109"/>
      <c r="ADB7" s="109"/>
      <c r="ADC7" s="109"/>
      <c r="ADD7" s="109"/>
      <c r="ADE7" s="109"/>
      <c r="ADF7" s="109"/>
      <c r="ADG7" s="109"/>
      <c r="ADH7" s="109"/>
      <c r="ADI7" s="109"/>
      <c r="ADJ7" s="109"/>
      <c r="ADK7" s="109"/>
      <c r="ADL7" s="109"/>
      <c r="ADM7" s="109"/>
      <c r="ADN7" s="109"/>
      <c r="ADO7" s="109"/>
      <c r="ADP7" s="109"/>
      <c r="ADQ7" s="109"/>
      <c r="ADR7" s="109"/>
      <c r="ADS7" s="109"/>
      <c r="ADT7" s="109"/>
      <c r="ADU7" s="109"/>
      <c r="ADV7" s="109"/>
      <c r="ADW7" s="109"/>
      <c r="ADX7" s="109"/>
      <c r="ADY7" s="109"/>
      <c r="ADZ7" s="109"/>
      <c r="AEA7" s="109"/>
      <c r="AEB7" s="109"/>
      <c r="AEC7" s="109"/>
      <c r="AED7" s="109"/>
      <c r="AEE7" s="109"/>
      <c r="AEF7" s="109"/>
      <c r="AEG7" s="109"/>
      <c r="AEH7" s="109"/>
      <c r="AEI7" s="109"/>
      <c r="AEJ7" s="109"/>
      <c r="AEK7" s="109"/>
      <c r="AEL7" s="109"/>
      <c r="AEM7" s="109"/>
      <c r="AEN7" s="109"/>
      <c r="AEO7" s="109"/>
      <c r="AEP7" s="109"/>
      <c r="AEQ7" s="109"/>
      <c r="AER7" s="109"/>
      <c r="AES7" s="109"/>
      <c r="AET7" s="109"/>
      <c r="AEU7" s="109"/>
      <c r="AEV7" s="109"/>
      <c r="AEW7" s="109"/>
      <c r="AEX7" s="109"/>
      <c r="AEY7" s="109"/>
      <c r="AEZ7" s="109"/>
      <c r="AFA7" s="109"/>
      <c r="AFB7" s="109"/>
      <c r="AFC7" s="109"/>
      <c r="AFD7" s="109"/>
      <c r="AFE7" s="109"/>
      <c r="AFF7" s="109"/>
      <c r="AFG7" s="109"/>
      <c r="AFH7" s="109"/>
      <c r="AFI7" s="109"/>
      <c r="AFJ7" s="109"/>
      <c r="AFK7" s="109"/>
      <c r="AFL7" s="109"/>
      <c r="AFM7" s="109"/>
      <c r="AFN7" s="109"/>
      <c r="AFO7" s="109"/>
      <c r="AFP7" s="109"/>
      <c r="AFQ7" s="109"/>
      <c r="AFR7" s="109"/>
      <c r="AFS7" s="109"/>
      <c r="AFT7" s="109"/>
      <c r="AFU7" s="109"/>
      <c r="AFV7" s="109"/>
      <c r="AFW7" s="109"/>
      <c r="AFX7" s="109"/>
      <c r="AFY7" s="109"/>
      <c r="AFZ7" s="109"/>
      <c r="AGA7" s="109"/>
      <c r="AGB7" s="109"/>
      <c r="AGC7" s="109"/>
      <c r="AGD7" s="109"/>
      <c r="AGE7" s="109"/>
      <c r="AGF7" s="109"/>
      <c r="AGG7" s="109"/>
      <c r="AGH7" s="109"/>
      <c r="AGI7" s="109"/>
      <c r="AGJ7" s="109"/>
      <c r="AGK7" s="109"/>
      <c r="AGL7" s="109"/>
      <c r="AGM7" s="109"/>
      <c r="AGN7" s="109"/>
      <c r="AGO7" s="109"/>
      <c r="AGP7" s="109"/>
      <c r="AGQ7" s="109"/>
      <c r="AGR7" s="109"/>
      <c r="AGS7" s="109"/>
      <c r="AGT7" s="109"/>
      <c r="AGU7" s="109"/>
      <c r="AGV7" s="109"/>
      <c r="AGW7" s="109"/>
      <c r="AGX7" s="109"/>
      <c r="AGY7" s="109"/>
      <c r="AGZ7" s="109"/>
      <c r="AHA7" s="109"/>
      <c r="AHB7" s="109"/>
      <c r="AHC7" s="109"/>
      <c r="AHD7" s="109"/>
      <c r="AHE7" s="109"/>
      <c r="AHF7" s="109"/>
      <c r="AHG7" s="109"/>
      <c r="AHH7" s="109"/>
      <c r="AHI7" s="109"/>
      <c r="AHJ7" s="109"/>
      <c r="AHK7" s="109"/>
      <c r="AHL7" s="109"/>
      <c r="AHM7" s="109"/>
      <c r="AHN7" s="109"/>
      <c r="AHO7" s="109"/>
      <c r="AHP7" s="109"/>
      <c r="AHQ7" s="109"/>
      <c r="AHR7" s="109"/>
      <c r="AHS7" s="109"/>
      <c r="AHT7" s="109"/>
      <c r="AHU7" s="109"/>
      <c r="AHV7" s="109"/>
      <c r="AHW7" s="109"/>
      <c r="AHX7" s="109"/>
      <c r="AHY7" s="109"/>
      <c r="AHZ7" s="109"/>
      <c r="AIA7" s="109"/>
      <c r="AIB7" s="109"/>
      <c r="AIC7" s="109"/>
      <c r="AID7" s="109"/>
      <c r="AIE7" s="109"/>
      <c r="AIF7" s="109"/>
      <c r="AIG7" s="109"/>
      <c r="AIH7" s="109"/>
      <c r="AII7" s="109"/>
      <c r="AIJ7" s="109"/>
      <c r="AIK7" s="109"/>
      <c r="AIL7" s="109"/>
      <c r="AIM7" s="109"/>
      <c r="AIN7" s="109"/>
      <c r="AIO7" s="109"/>
      <c r="AIP7" s="109"/>
      <c r="AIQ7" s="109"/>
      <c r="AIR7" s="109"/>
      <c r="AIS7" s="109"/>
      <c r="AIT7" s="109"/>
      <c r="AIU7" s="109"/>
      <c r="AIV7" s="109"/>
      <c r="AIW7" s="109"/>
      <c r="AIX7" s="109"/>
      <c r="AIY7" s="109"/>
      <c r="AIZ7" s="109"/>
      <c r="AJA7" s="109"/>
      <c r="AJB7" s="109"/>
      <c r="AJC7" s="109"/>
      <c r="AJD7" s="109"/>
      <c r="AJE7" s="109"/>
      <c r="AJF7" s="109"/>
      <c r="AJG7" s="109"/>
      <c r="AJH7" s="109"/>
      <c r="AJI7" s="109"/>
      <c r="AJJ7" s="109"/>
      <c r="AJK7" s="109"/>
      <c r="AJL7" s="109"/>
      <c r="AJM7" s="109"/>
      <c r="AJN7" s="109"/>
      <c r="AJO7" s="109"/>
      <c r="AJP7" s="109"/>
      <c r="AJQ7" s="109"/>
      <c r="AJR7" s="109"/>
      <c r="AJS7" s="109"/>
      <c r="AJT7" s="109"/>
      <c r="AJU7" s="109"/>
      <c r="AJV7" s="109"/>
      <c r="AJW7" s="109"/>
      <c r="AJX7" s="109"/>
      <c r="AJY7" s="109"/>
      <c r="AJZ7" s="109"/>
      <c r="AKA7" s="109"/>
      <c r="AKB7" s="109"/>
      <c r="AKC7" s="109"/>
      <c r="AKD7" s="109"/>
      <c r="AKE7" s="109"/>
      <c r="AKF7" s="109"/>
      <c r="AKG7" s="109"/>
      <c r="AKH7" s="109"/>
      <c r="AKI7" s="109"/>
      <c r="AKJ7" s="109"/>
      <c r="AKK7" s="109"/>
      <c r="AKL7" s="109"/>
      <c r="AKM7" s="109"/>
      <c r="AKN7" s="109"/>
      <c r="AKO7" s="109"/>
      <c r="AKP7" s="109"/>
      <c r="AKQ7" s="109"/>
      <c r="AKR7" s="109"/>
      <c r="AKS7" s="109"/>
      <c r="AKT7" s="109"/>
      <c r="AKU7" s="109"/>
      <c r="AKV7" s="109"/>
      <c r="AKW7" s="109"/>
      <c r="AKX7" s="109"/>
      <c r="AKY7" s="109"/>
      <c r="AKZ7" s="109"/>
      <c r="ALA7" s="109"/>
      <c r="ALB7" s="109"/>
      <c r="ALC7" s="109"/>
      <c r="ALD7" s="109"/>
      <c r="ALE7" s="109"/>
      <c r="ALF7" s="109"/>
      <c r="ALG7" s="109"/>
      <c r="ALH7" s="109"/>
      <c r="ALI7" s="109"/>
      <c r="ALJ7" s="109"/>
      <c r="ALK7" s="109"/>
      <c r="ALL7" s="109"/>
      <c r="ALM7" s="109"/>
      <c r="ALN7" s="109"/>
      <c r="ALO7" s="109"/>
      <c r="ALP7" s="109"/>
      <c r="ALQ7" s="109"/>
      <c r="ALR7" s="109"/>
      <c r="ALS7" s="109"/>
      <c r="ALT7" s="109"/>
      <c r="ALU7" s="109"/>
      <c r="ALV7" s="109"/>
      <c r="ALW7" s="109"/>
      <c r="ALX7" s="109"/>
      <c r="ALY7" s="109"/>
      <c r="ALZ7" s="109"/>
      <c r="AMA7" s="109"/>
      <c r="AMB7" s="109"/>
      <c r="AMC7" s="109"/>
      <c r="AMD7" s="109"/>
      <c r="AME7" s="109"/>
      <c r="AMF7" s="109"/>
      <c r="AMG7" s="109"/>
      <c r="AMH7" s="109"/>
      <c r="AMI7" s="109"/>
      <c r="AMJ7" s="109"/>
    </row>
    <row r="8" spans="1:1024" s="110" customFormat="1" ht="31.5" customHeight="1">
      <c r="A8" s="106">
        <v>7</v>
      </c>
      <c r="B8" s="107" t="s">
        <v>67</v>
      </c>
      <c r="C8" s="108" t="s">
        <v>1129</v>
      </c>
      <c r="D8" s="109"/>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c r="BD8" s="109"/>
      <c r="BE8" s="109"/>
      <c r="BF8" s="109"/>
      <c r="BG8" s="109"/>
      <c r="BH8" s="109"/>
      <c r="BI8" s="109"/>
      <c r="BJ8" s="109"/>
      <c r="BK8" s="109"/>
      <c r="BL8" s="109"/>
      <c r="BM8" s="109"/>
      <c r="BN8" s="109"/>
      <c r="BO8" s="109"/>
      <c r="BP8" s="109"/>
      <c r="BQ8" s="109"/>
      <c r="BR8" s="109"/>
      <c r="BS8" s="109"/>
      <c r="BT8" s="109"/>
      <c r="BU8" s="109"/>
      <c r="BV8" s="109"/>
      <c r="BW8" s="109"/>
      <c r="BX8" s="109"/>
      <c r="BY8" s="109"/>
      <c r="BZ8" s="109"/>
      <c r="CA8" s="109"/>
      <c r="CB8" s="109"/>
      <c r="CC8" s="109"/>
      <c r="CD8" s="109"/>
      <c r="CE8" s="109"/>
      <c r="CF8" s="109"/>
      <c r="CG8" s="109"/>
      <c r="CH8" s="109"/>
      <c r="CI8" s="109"/>
      <c r="CJ8" s="109"/>
      <c r="CK8" s="109"/>
      <c r="CL8" s="109"/>
      <c r="CM8" s="109"/>
      <c r="CN8" s="109"/>
      <c r="CO8" s="109"/>
      <c r="CP8" s="109"/>
      <c r="CQ8" s="109"/>
      <c r="CR8" s="109"/>
      <c r="CS8" s="109"/>
      <c r="CT8" s="109"/>
      <c r="CU8" s="109"/>
      <c r="CV8" s="109"/>
      <c r="CW8" s="109"/>
      <c r="CX8" s="109"/>
      <c r="CY8" s="109"/>
      <c r="CZ8" s="109"/>
      <c r="DA8" s="109"/>
      <c r="DB8" s="109"/>
      <c r="DC8" s="109"/>
      <c r="DD8" s="109"/>
      <c r="DE8" s="109"/>
      <c r="DF8" s="109"/>
      <c r="DG8" s="109"/>
      <c r="DH8" s="109"/>
      <c r="DI8" s="109"/>
      <c r="DJ8" s="109"/>
      <c r="DK8" s="109"/>
      <c r="DL8" s="109"/>
      <c r="DM8" s="109"/>
      <c r="DN8" s="109"/>
      <c r="DO8" s="109"/>
      <c r="DP8" s="109"/>
      <c r="DQ8" s="109"/>
      <c r="DR8" s="109"/>
      <c r="DS8" s="109"/>
      <c r="DT8" s="109"/>
      <c r="DU8" s="109"/>
      <c r="DV8" s="109"/>
      <c r="DW8" s="109"/>
      <c r="DX8" s="109"/>
      <c r="DY8" s="109"/>
      <c r="DZ8" s="109"/>
      <c r="EA8" s="109"/>
      <c r="EB8" s="109"/>
      <c r="EC8" s="109"/>
      <c r="ED8" s="109"/>
      <c r="EE8" s="109"/>
      <c r="EF8" s="109"/>
      <c r="EG8" s="109"/>
      <c r="EH8" s="109"/>
      <c r="EI8" s="109"/>
      <c r="EJ8" s="109"/>
      <c r="EK8" s="109"/>
      <c r="EL8" s="109"/>
      <c r="EM8" s="109"/>
      <c r="EN8" s="109"/>
      <c r="EO8" s="109"/>
      <c r="EP8" s="109"/>
      <c r="EQ8" s="109"/>
      <c r="ER8" s="109"/>
      <c r="ES8" s="109"/>
      <c r="ET8" s="109"/>
      <c r="EU8" s="109"/>
      <c r="EV8" s="109"/>
      <c r="EW8" s="109"/>
      <c r="EX8" s="109"/>
      <c r="EY8" s="109"/>
      <c r="EZ8" s="109"/>
      <c r="FA8" s="109"/>
      <c r="FB8" s="109"/>
      <c r="FC8" s="109"/>
      <c r="FD8" s="109"/>
      <c r="FE8" s="109"/>
      <c r="FF8" s="109"/>
      <c r="FG8" s="109"/>
      <c r="FH8" s="109"/>
      <c r="FI8" s="109"/>
      <c r="FJ8" s="109"/>
      <c r="FK8" s="109"/>
      <c r="FL8" s="109"/>
      <c r="FM8" s="109"/>
      <c r="FN8" s="109"/>
      <c r="FO8" s="109"/>
      <c r="FP8" s="109"/>
      <c r="FQ8" s="109"/>
      <c r="FR8" s="109"/>
      <c r="FS8" s="109"/>
      <c r="FT8" s="109"/>
      <c r="FU8" s="109"/>
      <c r="FV8" s="109"/>
      <c r="FW8" s="109"/>
      <c r="FX8" s="109"/>
      <c r="FY8" s="109"/>
      <c r="FZ8" s="109"/>
      <c r="GA8" s="109"/>
      <c r="GB8" s="109"/>
      <c r="GC8" s="109"/>
      <c r="GD8" s="109"/>
      <c r="GE8" s="109"/>
      <c r="GF8" s="109"/>
      <c r="GG8" s="109"/>
      <c r="GH8" s="109"/>
      <c r="GI8" s="109"/>
      <c r="GJ8" s="109"/>
      <c r="GK8" s="109"/>
      <c r="GL8" s="109"/>
      <c r="GM8" s="109"/>
      <c r="GN8" s="109"/>
      <c r="GO8" s="109"/>
      <c r="GP8" s="109"/>
      <c r="GQ8" s="109"/>
      <c r="GR8" s="109"/>
      <c r="GS8" s="109"/>
      <c r="GT8" s="109"/>
      <c r="GU8" s="109"/>
      <c r="GV8" s="109"/>
      <c r="GW8" s="109"/>
      <c r="GX8" s="109"/>
      <c r="GY8" s="109"/>
      <c r="GZ8" s="109"/>
      <c r="HA8" s="109"/>
      <c r="HB8" s="109"/>
      <c r="HC8" s="109"/>
      <c r="HD8" s="109"/>
      <c r="HE8" s="109"/>
      <c r="HF8" s="109"/>
      <c r="HG8" s="109"/>
      <c r="HH8" s="109"/>
      <c r="HI8" s="109"/>
      <c r="HJ8" s="109"/>
      <c r="HK8" s="109"/>
      <c r="HL8" s="109"/>
      <c r="HM8" s="109"/>
      <c r="HN8" s="109"/>
      <c r="HO8" s="109"/>
      <c r="HP8" s="109"/>
      <c r="HQ8" s="109"/>
      <c r="HR8" s="109"/>
      <c r="HS8" s="109"/>
      <c r="HT8" s="109"/>
      <c r="HU8" s="109"/>
      <c r="HV8" s="109"/>
      <c r="HW8" s="109"/>
      <c r="HX8" s="109"/>
      <c r="HY8" s="109"/>
      <c r="HZ8" s="109"/>
      <c r="IA8" s="109"/>
      <c r="IB8" s="109"/>
      <c r="IC8" s="109"/>
      <c r="ID8" s="109"/>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09"/>
      <c r="JW8" s="109"/>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09"/>
      <c r="LP8" s="109"/>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09"/>
      <c r="NI8" s="109"/>
      <c r="NJ8" s="109"/>
      <c r="NK8" s="109"/>
      <c r="NL8" s="109"/>
      <c r="NM8" s="109"/>
      <c r="NN8" s="109"/>
      <c r="NO8" s="109"/>
      <c r="NP8" s="109"/>
      <c r="NQ8" s="109"/>
      <c r="NR8" s="109"/>
      <c r="NS8" s="109"/>
      <c r="NT8" s="109"/>
      <c r="NU8" s="109"/>
      <c r="NV8" s="109"/>
      <c r="NW8" s="109"/>
      <c r="NX8" s="109"/>
      <c r="NY8" s="109"/>
      <c r="NZ8" s="109"/>
      <c r="OA8" s="109"/>
      <c r="OB8" s="109"/>
      <c r="OC8" s="109"/>
      <c r="OD8" s="109"/>
      <c r="OE8" s="109"/>
      <c r="OF8" s="109"/>
      <c r="OG8" s="109"/>
      <c r="OH8" s="109"/>
      <c r="OI8" s="109"/>
      <c r="OJ8" s="109"/>
      <c r="OK8" s="109"/>
      <c r="OL8" s="109"/>
      <c r="OM8" s="109"/>
      <c r="ON8" s="109"/>
      <c r="OO8" s="109"/>
      <c r="OP8" s="109"/>
      <c r="OQ8" s="109"/>
      <c r="OR8" s="109"/>
      <c r="OS8" s="109"/>
      <c r="OT8" s="109"/>
      <c r="OU8" s="109"/>
      <c r="OV8" s="109"/>
      <c r="OW8" s="109"/>
      <c r="OX8" s="109"/>
      <c r="OY8" s="109"/>
      <c r="OZ8" s="109"/>
      <c r="PA8" s="109"/>
      <c r="PB8" s="109"/>
      <c r="PC8" s="109"/>
      <c r="PD8" s="109"/>
      <c r="PE8" s="109"/>
      <c r="PF8" s="109"/>
      <c r="PG8" s="109"/>
      <c r="PH8" s="109"/>
      <c r="PI8" s="109"/>
      <c r="PJ8" s="109"/>
      <c r="PK8" s="109"/>
      <c r="PL8" s="109"/>
      <c r="PM8" s="109"/>
      <c r="PN8" s="109"/>
      <c r="PO8" s="109"/>
      <c r="PP8" s="109"/>
      <c r="PQ8" s="109"/>
      <c r="PR8" s="109"/>
      <c r="PS8" s="109"/>
      <c r="PT8" s="109"/>
      <c r="PU8" s="109"/>
      <c r="PV8" s="109"/>
      <c r="PW8" s="109"/>
      <c r="PX8" s="109"/>
      <c r="PY8" s="109"/>
      <c r="PZ8" s="109"/>
      <c r="QA8" s="109"/>
      <c r="QB8" s="109"/>
      <c r="QC8" s="109"/>
      <c r="QD8" s="109"/>
      <c r="QE8" s="109"/>
      <c r="QF8" s="109"/>
      <c r="QG8" s="109"/>
      <c r="QH8" s="109"/>
      <c r="QI8" s="109"/>
      <c r="QJ8" s="109"/>
      <c r="QK8" s="109"/>
      <c r="QL8" s="109"/>
      <c r="QM8" s="109"/>
      <c r="QN8" s="109"/>
      <c r="QO8" s="109"/>
      <c r="QP8" s="109"/>
      <c r="QQ8" s="109"/>
      <c r="QR8" s="109"/>
      <c r="QS8" s="109"/>
      <c r="QT8" s="109"/>
      <c r="QU8" s="109"/>
      <c r="QV8" s="109"/>
      <c r="QW8" s="109"/>
      <c r="QX8" s="109"/>
      <c r="QY8" s="109"/>
      <c r="QZ8" s="109"/>
      <c r="RA8" s="109"/>
      <c r="RB8" s="109"/>
      <c r="RC8" s="109"/>
      <c r="RD8" s="109"/>
      <c r="RE8" s="109"/>
      <c r="RF8" s="109"/>
      <c r="RG8" s="109"/>
      <c r="RH8" s="109"/>
      <c r="RI8" s="109"/>
      <c r="RJ8" s="109"/>
      <c r="RK8" s="109"/>
      <c r="RL8" s="109"/>
      <c r="RM8" s="109"/>
      <c r="RN8" s="109"/>
      <c r="RO8" s="109"/>
      <c r="RP8" s="109"/>
      <c r="RQ8" s="109"/>
      <c r="RR8" s="109"/>
      <c r="RS8" s="109"/>
      <c r="RT8" s="109"/>
      <c r="RU8" s="109"/>
      <c r="RV8" s="109"/>
      <c r="RW8" s="109"/>
      <c r="RX8" s="109"/>
      <c r="RY8" s="109"/>
      <c r="RZ8" s="109"/>
      <c r="SA8" s="109"/>
      <c r="SB8" s="109"/>
      <c r="SC8" s="109"/>
      <c r="SD8" s="109"/>
      <c r="SE8" s="109"/>
      <c r="SF8" s="109"/>
      <c r="SG8" s="109"/>
      <c r="SH8" s="109"/>
      <c r="SI8" s="109"/>
      <c r="SJ8" s="109"/>
      <c r="SK8" s="109"/>
      <c r="SL8" s="109"/>
      <c r="SM8" s="109"/>
      <c r="SN8" s="109"/>
      <c r="SO8" s="109"/>
      <c r="SP8" s="109"/>
      <c r="SQ8" s="109"/>
      <c r="SR8" s="109"/>
      <c r="SS8" s="109"/>
      <c r="ST8" s="109"/>
      <c r="SU8" s="109"/>
      <c r="SV8" s="109"/>
      <c r="SW8" s="109"/>
      <c r="SX8" s="109"/>
      <c r="SY8" s="109"/>
      <c r="SZ8" s="109"/>
      <c r="TA8" s="109"/>
      <c r="TB8" s="109"/>
      <c r="TC8" s="109"/>
      <c r="TD8" s="109"/>
      <c r="TE8" s="109"/>
      <c r="TF8" s="109"/>
      <c r="TG8" s="109"/>
      <c r="TH8" s="109"/>
      <c r="TI8" s="109"/>
      <c r="TJ8" s="109"/>
      <c r="TK8" s="109"/>
      <c r="TL8" s="109"/>
      <c r="TM8" s="109"/>
      <c r="TN8" s="109"/>
      <c r="TO8" s="109"/>
      <c r="TP8" s="109"/>
      <c r="TQ8" s="109"/>
      <c r="TR8" s="109"/>
      <c r="TS8" s="109"/>
      <c r="TT8" s="109"/>
      <c r="TU8" s="109"/>
      <c r="TV8" s="109"/>
      <c r="TW8" s="109"/>
      <c r="TX8" s="109"/>
      <c r="TY8" s="109"/>
      <c r="TZ8" s="109"/>
      <c r="UA8" s="109"/>
      <c r="UB8" s="109"/>
      <c r="UC8" s="109"/>
      <c r="UD8" s="109"/>
      <c r="UE8" s="109"/>
      <c r="UF8" s="109"/>
      <c r="UG8" s="109"/>
      <c r="UH8" s="109"/>
      <c r="UI8" s="109"/>
      <c r="UJ8" s="109"/>
      <c r="UK8" s="109"/>
      <c r="UL8" s="109"/>
      <c r="UM8" s="109"/>
      <c r="UN8" s="109"/>
      <c r="UO8" s="109"/>
      <c r="UP8" s="109"/>
      <c r="UQ8" s="109"/>
      <c r="UR8" s="109"/>
      <c r="US8" s="109"/>
      <c r="UT8" s="109"/>
      <c r="UU8" s="109"/>
      <c r="UV8" s="109"/>
      <c r="UW8" s="109"/>
      <c r="UX8" s="109"/>
      <c r="UY8" s="109"/>
      <c r="UZ8" s="109"/>
      <c r="VA8" s="109"/>
      <c r="VB8" s="109"/>
      <c r="VC8" s="109"/>
      <c r="VD8" s="109"/>
      <c r="VE8" s="109"/>
      <c r="VF8" s="109"/>
      <c r="VG8" s="109"/>
      <c r="VH8" s="109"/>
      <c r="VI8" s="109"/>
      <c r="VJ8" s="109"/>
      <c r="VK8" s="109"/>
      <c r="VL8" s="109"/>
      <c r="VM8" s="109"/>
      <c r="VN8" s="109"/>
      <c r="VO8" s="109"/>
      <c r="VP8" s="109"/>
      <c r="VQ8" s="109"/>
      <c r="VR8" s="109"/>
      <c r="VS8" s="109"/>
      <c r="VT8" s="109"/>
      <c r="VU8" s="109"/>
      <c r="VV8" s="109"/>
      <c r="VW8" s="109"/>
      <c r="VX8" s="109"/>
      <c r="VY8" s="109"/>
      <c r="VZ8" s="109"/>
      <c r="WA8" s="109"/>
      <c r="WB8" s="109"/>
      <c r="WC8" s="109"/>
      <c r="WD8" s="109"/>
      <c r="WE8" s="109"/>
      <c r="WF8" s="109"/>
      <c r="WG8" s="109"/>
      <c r="WH8" s="109"/>
      <c r="WI8" s="109"/>
      <c r="WJ8" s="109"/>
      <c r="WK8" s="109"/>
      <c r="WL8" s="109"/>
      <c r="WM8" s="109"/>
      <c r="WN8" s="109"/>
      <c r="WO8" s="109"/>
      <c r="WP8" s="109"/>
      <c r="WQ8" s="109"/>
      <c r="WR8" s="109"/>
      <c r="WS8" s="109"/>
      <c r="WT8" s="109"/>
      <c r="WU8" s="109"/>
      <c r="WV8" s="109"/>
      <c r="WW8" s="109"/>
      <c r="WX8" s="109"/>
      <c r="WY8" s="109"/>
      <c r="WZ8" s="109"/>
      <c r="XA8" s="109"/>
      <c r="XB8" s="109"/>
      <c r="XC8" s="109"/>
      <c r="XD8" s="109"/>
      <c r="XE8" s="109"/>
      <c r="XF8" s="109"/>
      <c r="XG8" s="109"/>
      <c r="XH8" s="109"/>
      <c r="XI8" s="109"/>
      <c r="XJ8" s="109"/>
      <c r="XK8" s="109"/>
      <c r="XL8" s="109"/>
      <c r="XM8" s="109"/>
      <c r="XN8" s="109"/>
      <c r="XO8" s="109"/>
      <c r="XP8" s="109"/>
      <c r="XQ8" s="109"/>
      <c r="XR8" s="109"/>
      <c r="XS8" s="109"/>
      <c r="XT8" s="109"/>
      <c r="XU8" s="109"/>
      <c r="XV8" s="109"/>
      <c r="XW8" s="109"/>
      <c r="XX8" s="109"/>
      <c r="XY8" s="109"/>
      <c r="XZ8" s="109"/>
      <c r="YA8" s="109"/>
      <c r="YB8" s="109"/>
      <c r="YC8" s="109"/>
      <c r="YD8" s="109"/>
      <c r="YE8" s="109"/>
      <c r="YF8" s="109"/>
      <c r="YG8" s="109"/>
      <c r="YH8" s="109"/>
      <c r="YI8" s="109"/>
      <c r="YJ8" s="109"/>
      <c r="YK8" s="109"/>
      <c r="YL8" s="109"/>
      <c r="YM8" s="109"/>
      <c r="YN8" s="109"/>
      <c r="YO8" s="109"/>
      <c r="YP8" s="109"/>
      <c r="YQ8" s="109"/>
      <c r="YR8" s="109"/>
      <c r="YS8" s="109"/>
      <c r="YT8" s="109"/>
      <c r="YU8" s="109"/>
      <c r="YV8" s="109"/>
      <c r="YW8" s="109"/>
      <c r="YX8" s="109"/>
      <c r="YY8" s="109"/>
      <c r="YZ8" s="109"/>
      <c r="ZA8" s="109"/>
      <c r="ZB8" s="109"/>
      <c r="ZC8" s="109"/>
      <c r="ZD8" s="109"/>
      <c r="ZE8" s="109"/>
      <c r="ZF8" s="109"/>
      <c r="ZG8" s="109"/>
      <c r="ZH8" s="109"/>
      <c r="ZI8" s="109"/>
      <c r="ZJ8" s="109"/>
      <c r="ZK8" s="109"/>
      <c r="ZL8" s="109"/>
      <c r="ZM8" s="109"/>
      <c r="ZN8" s="109"/>
      <c r="ZO8" s="109"/>
      <c r="ZP8" s="109"/>
      <c r="ZQ8" s="109"/>
      <c r="ZR8" s="109"/>
      <c r="ZS8" s="109"/>
      <c r="ZT8" s="109"/>
      <c r="ZU8" s="109"/>
      <c r="ZV8" s="109"/>
      <c r="ZW8" s="109"/>
      <c r="ZX8" s="109"/>
      <c r="ZY8" s="109"/>
      <c r="ZZ8" s="109"/>
      <c r="AAA8" s="109"/>
      <c r="AAB8" s="109"/>
      <c r="AAC8" s="109"/>
      <c r="AAD8" s="109"/>
      <c r="AAE8" s="109"/>
      <c r="AAF8" s="109"/>
      <c r="AAG8" s="109"/>
      <c r="AAH8" s="109"/>
      <c r="AAI8" s="109"/>
      <c r="AAJ8" s="109"/>
      <c r="AAK8" s="109"/>
      <c r="AAL8" s="109"/>
      <c r="AAM8" s="109"/>
      <c r="AAN8" s="109"/>
      <c r="AAO8" s="109"/>
      <c r="AAP8" s="109"/>
      <c r="AAQ8" s="109"/>
      <c r="AAR8" s="109"/>
      <c r="AAS8" s="109"/>
      <c r="AAT8" s="109"/>
      <c r="AAU8" s="109"/>
      <c r="AAV8" s="109"/>
      <c r="AAW8" s="109"/>
      <c r="AAX8" s="109"/>
      <c r="AAY8" s="109"/>
      <c r="AAZ8" s="109"/>
      <c r="ABA8" s="109"/>
      <c r="ABB8" s="109"/>
      <c r="ABC8" s="109"/>
      <c r="ABD8" s="109"/>
      <c r="ABE8" s="109"/>
      <c r="ABF8" s="109"/>
      <c r="ABG8" s="109"/>
      <c r="ABH8" s="109"/>
      <c r="ABI8" s="109"/>
      <c r="ABJ8" s="109"/>
      <c r="ABK8" s="109"/>
      <c r="ABL8" s="109"/>
      <c r="ABM8" s="109"/>
      <c r="ABN8" s="109"/>
      <c r="ABO8" s="109"/>
      <c r="ABP8" s="109"/>
      <c r="ABQ8" s="109"/>
      <c r="ABR8" s="109"/>
      <c r="ABS8" s="109"/>
      <c r="ABT8" s="109"/>
      <c r="ABU8" s="109"/>
      <c r="ABV8" s="109"/>
      <c r="ABW8" s="109"/>
      <c r="ABX8" s="109"/>
      <c r="ABY8" s="109"/>
      <c r="ABZ8" s="109"/>
      <c r="ACA8" s="109"/>
      <c r="ACB8" s="109"/>
      <c r="ACC8" s="109"/>
      <c r="ACD8" s="109"/>
      <c r="ACE8" s="109"/>
      <c r="ACF8" s="109"/>
      <c r="ACG8" s="109"/>
      <c r="ACH8" s="109"/>
      <c r="ACI8" s="109"/>
      <c r="ACJ8" s="109"/>
      <c r="ACK8" s="109"/>
      <c r="ACL8" s="109"/>
      <c r="ACM8" s="109"/>
      <c r="ACN8" s="109"/>
      <c r="ACO8" s="109"/>
      <c r="ACP8" s="109"/>
      <c r="ACQ8" s="109"/>
      <c r="ACR8" s="109"/>
      <c r="ACS8" s="109"/>
      <c r="ACT8" s="109"/>
      <c r="ACU8" s="109"/>
      <c r="ACV8" s="109"/>
      <c r="ACW8" s="109"/>
      <c r="ACX8" s="109"/>
      <c r="ACY8" s="109"/>
      <c r="ACZ8" s="109"/>
      <c r="ADA8" s="109"/>
      <c r="ADB8" s="109"/>
      <c r="ADC8" s="109"/>
      <c r="ADD8" s="109"/>
      <c r="ADE8" s="109"/>
      <c r="ADF8" s="109"/>
      <c r="ADG8" s="109"/>
      <c r="ADH8" s="109"/>
      <c r="ADI8" s="109"/>
      <c r="ADJ8" s="109"/>
      <c r="ADK8" s="109"/>
      <c r="ADL8" s="109"/>
      <c r="ADM8" s="109"/>
      <c r="ADN8" s="109"/>
      <c r="ADO8" s="109"/>
      <c r="ADP8" s="109"/>
      <c r="ADQ8" s="109"/>
      <c r="ADR8" s="109"/>
      <c r="ADS8" s="109"/>
      <c r="ADT8" s="109"/>
      <c r="ADU8" s="109"/>
      <c r="ADV8" s="109"/>
      <c r="ADW8" s="109"/>
      <c r="ADX8" s="109"/>
      <c r="ADY8" s="109"/>
      <c r="ADZ8" s="109"/>
      <c r="AEA8" s="109"/>
      <c r="AEB8" s="109"/>
      <c r="AEC8" s="109"/>
      <c r="AED8" s="109"/>
      <c r="AEE8" s="109"/>
      <c r="AEF8" s="109"/>
      <c r="AEG8" s="109"/>
      <c r="AEH8" s="109"/>
      <c r="AEI8" s="109"/>
      <c r="AEJ8" s="109"/>
      <c r="AEK8" s="109"/>
      <c r="AEL8" s="109"/>
      <c r="AEM8" s="109"/>
      <c r="AEN8" s="109"/>
      <c r="AEO8" s="109"/>
      <c r="AEP8" s="109"/>
      <c r="AEQ8" s="109"/>
      <c r="AER8" s="109"/>
      <c r="AES8" s="109"/>
      <c r="AET8" s="109"/>
      <c r="AEU8" s="109"/>
      <c r="AEV8" s="109"/>
      <c r="AEW8" s="109"/>
      <c r="AEX8" s="109"/>
      <c r="AEY8" s="109"/>
      <c r="AEZ8" s="109"/>
      <c r="AFA8" s="109"/>
      <c r="AFB8" s="109"/>
      <c r="AFC8" s="109"/>
      <c r="AFD8" s="109"/>
      <c r="AFE8" s="109"/>
      <c r="AFF8" s="109"/>
      <c r="AFG8" s="109"/>
      <c r="AFH8" s="109"/>
      <c r="AFI8" s="109"/>
      <c r="AFJ8" s="109"/>
      <c r="AFK8" s="109"/>
      <c r="AFL8" s="109"/>
      <c r="AFM8" s="109"/>
      <c r="AFN8" s="109"/>
      <c r="AFO8" s="109"/>
      <c r="AFP8" s="109"/>
      <c r="AFQ8" s="109"/>
      <c r="AFR8" s="109"/>
      <c r="AFS8" s="109"/>
      <c r="AFT8" s="109"/>
      <c r="AFU8" s="109"/>
      <c r="AFV8" s="109"/>
      <c r="AFW8" s="109"/>
      <c r="AFX8" s="109"/>
      <c r="AFY8" s="109"/>
      <c r="AFZ8" s="109"/>
      <c r="AGA8" s="109"/>
      <c r="AGB8" s="109"/>
      <c r="AGC8" s="109"/>
      <c r="AGD8" s="109"/>
      <c r="AGE8" s="109"/>
      <c r="AGF8" s="109"/>
      <c r="AGG8" s="109"/>
      <c r="AGH8" s="109"/>
      <c r="AGI8" s="109"/>
      <c r="AGJ8" s="109"/>
      <c r="AGK8" s="109"/>
      <c r="AGL8" s="109"/>
      <c r="AGM8" s="109"/>
      <c r="AGN8" s="109"/>
      <c r="AGO8" s="109"/>
      <c r="AGP8" s="109"/>
      <c r="AGQ8" s="109"/>
      <c r="AGR8" s="109"/>
      <c r="AGS8" s="109"/>
      <c r="AGT8" s="109"/>
      <c r="AGU8" s="109"/>
      <c r="AGV8" s="109"/>
      <c r="AGW8" s="109"/>
      <c r="AGX8" s="109"/>
      <c r="AGY8" s="109"/>
      <c r="AGZ8" s="109"/>
      <c r="AHA8" s="109"/>
      <c r="AHB8" s="109"/>
      <c r="AHC8" s="109"/>
      <c r="AHD8" s="109"/>
      <c r="AHE8" s="109"/>
      <c r="AHF8" s="109"/>
      <c r="AHG8" s="109"/>
      <c r="AHH8" s="109"/>
      <c r="AHI8" s="109"/>
      <c r="AHJ8" s="109"/>
      <c r="AHK8" s="109"/>
      <c r="AHL8" s="109"/>
      <c r="AHM8" s="109"/>
      <c r="AHN8" s="109"/>
      <c r="AHO8" s="109"/>
      <c r="AHP8" s="109"/>
      <c r="AHQ8" s="109"/>
      <c r="AHR8" s="109"/>
      <c r="AHS8" s="109"/>
      <c r="AHT8" s="109"/>
      <c r="AHU8" s="109"/>
      <c r="AHV8" s="109"/>
      <c r="AHW8" s="109"/>
      <c r="AHX8" s="109"/>
      <c r="AHY8" s="109"/>
      <c r="AHZ8" s="109"/>
      <c r="AIA8" s="109"/>
      <c r="AIB8" s="109"/>
      <c r="AIC8" s="109"/>
      <c r="AID8" s="109"/>
      <c r="AIE8" s="109"/>
      <c r="AIF8" s="109"/>
      <c r="AIG8" s="109"/>
      <c r="AIH8" s="109"/>
      <c r="AII8" s="109"/>
      <c r="AIJ8" s="109"/>
      <c r="AIK8" s="109"/>
      <c r="AIL8" s="109"/>
      <c r="AIM8" s="109"/>
      <c r="AIN8" s="109"/>
      <c r="AIO8" s="109"/>
      <c r="AIP8" s="109"/>
      <c r="AIQ8" s="109"/>
      <c r="AIR8" s="109"/>
      <c r="AIS8" s="109"/>
      <c r="AIT8" s="109"/>
      <c r="AIU8" s="109"/>
      <c r="AIV8" s="109"/>
      <c r="AIW8" s="109"/>
      <c r="AIX8" s="109"/>
      <c r="AIY8" s="109"/>
      <c r="AIZ8" s="109"/>
      <c r="AJA8" s="109"/>
      <c r="AJB8" s="109"/>
      <c r="AJC8" s="109"/>
      <c r="AJD8" s="109"/>
      <c r="AJE8" s="109"/>
      <c r="AJF8" s="109"/>
      <c r="AJG8" s="109"/>
      <c r="AJH8" s="109"/>
      <c r="AJI8" s="109"/>
      <c r="AJJ8" s="109"/>
      <c r="AJK8" s="109"/>
      <c r="AJL8" s="109"/>
      <c r="AJM8" s="109"/>
      <c r="AJN8" s="109"/>
      <c r="AJO8" s="109"/>
      <c r="AJP8" s="109"/>
      <c r="AJQ8" s="109"/>
      <c r="AJR8" s="109"/>
      <c r="AJS8" s="109"/>
      <c r="AJT8" s="109"/>
      <c r="AJU8" s="109"/>
      <c r="AJV8" s="109"/>
      <c r="AJW8" s="109"/>
      <c r="AJX8" s="109"/>
      <c r="AJY8" s="109"/>
      <c r="AJZ8" s="109"/>
      <c r="AKA8" s="109"/>
      <c r="AKB8" s="109"/>
      <c r="AKC8" s="109"/>
      <c r="AKD8" s="109"/>
      <c r="AKE8" s="109"/>
      <c r="AKF8" s="109"/>
      <c r="AKG8" s="109"/>
      <c r="AKH8" s="109"/>
      <c r="AKI8" s="109"/>
      <c r="AKJ8" s="109"/>
      <c r="AKK8" s="109"/>
      <c r="AKL8" s="109"/>
      <c r="AKM8" s="109"/>
      <c r="AKN8" s="109"/>
      <c r="AKO8" s="109"/>
      <c r="AKP8" s="109"/>
      <c r="AKQ8" s="109"/>
      <c r="AKR8" s="109"/>
      <c r="AKS8" s="109"/>
      <c r="AKT8" s="109"/>
      <c r="AKU8" s="109"/>
      <c r="AKV8" s="109"/>
      <c r="AKW8" s="109"/>
      <c r="AKX8" s="109"/>
      <c r="AKY8" s="109"/>
      <c r="AKZ8" s="109"/>
      <c r="ALA8" s="109"/>
      <c r="ALB8" s="109"/>
      <c r="ALC8" s="109"/>
      <c r="ALD8" s="109"/>
      <c r="ALE8" s="109"/>
      <c r="ALF8" s="109"/>
      <c r="ALG8" s="109"/>
      <c r="ALH8" s="109"/>
      <c r="ALI8" s="109"/>
      <c r="ALJ8" s="109"/>
      <c r="ALK8" s="109"/>
      <c r="ALL8" s="109"/>
      <c r="ALM8" s="109"/>
      <c r="ALN8" s="109"/>
      <c r="ALO8" s="109"/>
      <c r="ALP8" s="109"/>
      <c r="ALQ8" s="109"/>
      <c r="ALR8" s="109"/>
      <c r="ALS8" s="109"/>
      <c r="ALT8" s="109"/>
      <c r="ALU8" s="109"/>
      <c r="ALV8" s="109"/>
      <c r="ALW8" s="109"/>
      <c r="ALX8" s="109"/>
      <c r="ALY8" s="109"/>
      <c r="ALZ8" s="109"/>
      <c r="AMA8" s="109"/>
      <c r="AMB8" s="109"/>
      <c r="AMC8" s="109"/>
      <c r="AMD8" s="109"/>
      <c r="AME8" s="109"/>
      <c r="AMF8" s="109"/>
      <c r="AMG8" s="109"/>
      <c r="AMH8" s="109"/>
      <c r="AMI8" s="109"/>
      <c r="AMJ8" s="109"/>
    </row>
    <row r="9" spans="1:1024" s="110" customFormat="1" ht="135" customHeight="1">
      <c r="A9" s="106">
        <v>8</v>
      </c>
      <c r="B9" s="107" t="s">
        <v>231</v>
      </c>
      <c r="C9" s="111" t="s">
        <v>1130</v>
      </c>
      <c r="D9" s="109"/>
      <c r="E9" s="109"/>
      <c r="F9" s="109"/>
      <c r="G9" s="109"/>
      <c r="H9" s="10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c r="BD9" s="109"/>
      <c r="BE9" s="109"/>
      <c r="BF9" s="109"/>
      <c r="BG9" s="109"/>
      <c r="BH9" s="109"/>
      <c r="BI9" s="109"/>
      <c r="BJ9" s="109"/>
      <c r="BK9" s="109"/>
      <c r="BL9" s="109"/>
      <c r="BM9" s="109"/>
      <c r="BN9" s="109"/>
      <c r="BO9" s="109"/>
      <c r="BP9" s="109"/>
      <c r="BQ9" s="109"/>
      <c r="BR9" s="109"/>
      <c r="BS9" s="109"/>
      <c r="BT9" s="109"/>
      <c r="BU9" s="109"/>
      <c r="BV9" s="109"/>
      <c r="BW9" s="109"/>
      <c r="BX9" s="109"/>
      <c r="BY9" s="109"/>
      <c r="BZ9" s="109"/>
      <c r="CA9" s="109"/>
      <c r="CB9" s="109"/>
      <c r="CC9" s="109"/>
      <c r="CD9" s="109"/>
      <c r="CE9" s="109"/>
      <c r="CF9" s="109"/>
      <c r="CG9" s="109"/>
      <c r="CH9" s="109"/>
      <c r="CI9" s="109"/>
      <c r="CJ9" s="109"/>
      <c r="CK9" s="109"/>
      <c r="CL9" s="109"/>
      <c r="CM9" s="109"/>
      <c r="CN9" s="109"/>
      <c r="CO9" s="109"/>
      <c r="CP9" s="109"/>
      <c r="CQ9" s="109"/>
      <c r="CR9" s="109"/>
      <c r="CS9" s="109"/>
      <c r="CT9" s="109"/>
      <c r="CU9" s="109"/>
      <c r="CV9" s="109"/>
      <c r="CW9" s="109"/>
      <c r="CX9" s="109"/>
      <c r="CY9" s="109"/>
      <c r="CZ9" s="109"/>
      <c r="DA9" s="109"/>
      <c r="DB9" s="109"/>
      <c r="DC9" s="109"/>
      <c r="DD9" s="109"/>
      <c r="DE9" s="109"/>
      <c r="DF9" s="109"/>
      <c r="DG9" s="109"/>
      <c r="DH9" s="109"/>
      <c r="DI9" s="109"/>
      <c r="DJ9" s="109"/>
      <c r="DK9" s="109"/>
      <c r="DL9" s="109"/>
      <c r="DM9" s="109"/>
      <c r="DN9" s="109"/>
      <c r="DO9" s="109"/>
      <c r="DP9" s="109"/>
      <c r="DQ9" s="109"/>
      <c r="DR9" s="109"/>
      <c r="DS9" s="109"/>
      <c r="DT9" s="109"/>
      <c r="DU9" s="109"/>
      <c r="DV9" s="109"/>
      <c r="DW9" s="109"/>
      <c r="DX9" s="109"/>
      <c r="DY9" s="109"/>
      <c r="DZ9" s="109"/>
      <c r="EA9" s="109"/>
      <c r="EB9" s="109"/>
      <c r="EC9" s="109"/>
      <c r="ED9" s="109"/>
      <c r="EE9" s="109"/>
      <c r="EF9" s="109"/>
      <c r="EG9" s="109"/>
      <c r="EH9" s="109"/>
      <c r="EI9" s="109"/>
      <c r="EJ9" s="109"/>
      <c r="EK9" s="109"/>
      <c r="EL9" s="109"/>
      <c r="EM9" s="109"/>
      <c r="EN9" s="109"/>
      <c r="EO9" s="109"/>
      <c r="EP9" s="109"/>
      <c r="EQ9" s="109"/>
      <c r="ER9" s="109"/>
      <c r="ES9" s="109"/>
      <c r="ET9" s="109"/>
      <c r="EU9" s="109"/>
      <c r="EV9" s="109"/>
      <c r="EW9" s="109"/>
      <c r="EX9" s="109"/>
      <c r="EY9" s="109"/>
      <c r="EZ9" s="109"/>
      <c r="FA9" s="109"/>
      <c r="FB9" s="109"/>
      <c r="FC9" s="109"/>
      <c r="FD9" s="109"/>
      <c r="FE9" s="109"/>
      <c r="FF9" s="109"/>
      <c r="FG9" s="109"/>
      <c r="FH9" s="109"/>
      <c r="FI9" s="109"/>
      <c r="FJ9" s="109"/>
      <c r="FK9" s="109"/>
      <c r="FL9" s="109"/>
      <c r="FM9" s="109"/>
      <c r="FN9" s="109"/>
      <c r="FO9" s="109"/>
      <c r="FP9" s="109"/>
      <c r="FQ9" s="109"/>
      <c r="FR9" s="109"/>
      <c r="FS9" s="109"/>
      <c r="FT9" s="109"/>
      <c r="FU9" s="109"/>
      <c r="FV9" s="109"/>
      <c r="FW9" s="109"/>
      <c r="FX9" s="109"/>
      <c r="FY9" s="109"/>
      <c r="FZ9" s="109"/>
      <c r="GA9" s="109"/>
      <c r="GB9" s="109"/>
      <c r="GC9" s="109"/>
      <c r="GD9" s="109"/>
      <c r="GE9" s="109"/>
      <c r="GF9" s="109"/>
      <c r="GG9" s="109"/>
      <c r="GH9" s="109"/>
      <c r="GI9" s="109"/>
      <c r="GJ9" s="109"/>
      <c r="GK9" s="109"/>
      <c r="GL9" s="109"/>
      <c r="GM9" s="109"/>
      <c r="GN9" s="109"/>
      <c r="GO9" s="109"/>
      <c r="GP9" s="109"/>
      <c r="GQ9" s="109"/>
      <c r="GR9" s="109"/>
      <c r="GS9" s="109"/>
      <c r="GT9" s="109"/>
      <c r="GU9" s="109"/>
      <c r="GV9" s="109"/>
      <c r="GW9" s="109"/>
      <c r="GX9" s="109"/>
      <c r="GY9" s="109"/>
      <c r="GZ9" s="109"/>
      <c r="HA9" s="109"/>
      <c r="HB9" s="109"/>
      <c r="HC9" s="109"/>
      <c r="HD9" s="109"/>
      <c r="HE9" s="109"/>
      <c r="HF9" s="109"/>
      <c r="HG9" s="109"/>
      <c r="HH9" s="109"/>
      <c r="HI9" s="109"/>
      <c r="HJ9" s="109"/>
      <c r="HK9" s="109"/>
      <c r="HL9" s="109"/>
      <c r="HM9" s="109"/>
      <c r="HN9" s="109"/>
      <c r="HO9" s="109"/>
      <c r="HP9" s="109"/>
      <c r="HQ9" s="109"/>
      <c r="HR9" s="109"/>
      <c r="HS9" s="109"/>
      <c r="HT9" s="109"/>
      <c r="HU9" s="109"/>
      <c r="HV9" s="109"/>
      <c r="HW9" s="109"/>
      <c r="HX9" s="109"/>
      <c r="HY9" s="109"/>
      <c r="HZ9" s="109"/>
      <c r="IA9" s="109"/>
      <c r="IB9" s="109"/>
      <c r="IC9" s="109"/>
      <c r="ID9" s="109"/>
      <c r="IE9" s="109"/>
      <c r="IF9" s="109"/>
      <c r="IG9" s="109"/>
      <c r="IH9" s="109"/>
      <c r="II9" s="109"/>
      <c r="IJ9" s="109"/>
      <c r="IK9" s="109"/>
      <c r="IL9" s="109"/>
      <c r="IM9" s="109"/>
      <c r="IN9" s="109"/>
      <c r="IO9" s="109"/>
      <c r="IP9" s="109"/>
      <c r="IQ9" s="109"/>
      <c r="IR9" s="109"/>
      <c r="IS9" s="109"/>
      <c r="IT9" s="109"/>
      <c r="IU9" s="109"/>
      <c r="IV9" s="109"/>
      <c r="IW9" s="109"/>
      <c r="IX9" s="109"/>
      <c r="IY9" s="109"/>
      <c r="IZ9" s="109"/>
      <c r="JA9" s="109"/>
      <c r="JB9" s="109"/>
      <c r="JC9" s="109"/>
      <c r="JD9" s="109"/>
      <c r="JE9" s="109"/>
      <c r="JF9" s="109"/>
      <c r="JG9" s="109"/>
      <c r="JH9" s="109"/>
      <c r="JI9" s="109"/>
      <c r="JJ9" s="109"/>
      <c r="JK9" s="109"/>
      <c r="JL9" s="109"/>
      <c r="JM9" s="109"/>
      <c r="JN9" s="109"/>
      <c r="JO9" s="109"/>
      <c r="JP9" s="109"/>
      <c r="JQ9" s="109"/>
      <c r="JR9" s="109"/>
      <c r="JS9" s="109"/>
      <c r="JT9" s="109"/>
      <c r="JU9" s="109"/>
      <c r="JV9" s="109"/>
      <c r="JW9" s="109"/>
      <c r="JX9" s="109"/>
      <c r="JY9" s="109"/>
      <c r="JZ9" s="109"/>
      <c r="KA9" s="109"/>
      <c r="KB9" s="109"/>
      <c r="KC9" s="109"/>
      <c r="KD9" s="109"/>
      <c r="KE9" s="109"/>
      <c r="KF9" s="109"/>
      <c r="KG9" s="109"/>
      <c r="KH9" s="109"/>
      <c r="KI9" s="109"/>
      <c r="KJ9" s="109"/>
      <c r="KK9" s="109"/>
      <c r="KL9" s="109"/>
      <c r="KM9" s="109"/>
      <c r="KN9" s="109"/>
      <c r="KO9" s="109"/>
      <c r="KP9" s="109"/>
      <c r="KQ9" s="109"/>
      <c r="KR9" s="109"/>
      <c r="KS9" s="109"/>
      <c r="KT9" s="109"/>
      <c r="KU9" s="109"/>
      <c r="KV9" s="109"/>
      <c r="KW9" s="109"/>
      <c r="KX9" s="109"/>
      <c r="KY9" s="109"/>
      <c r="KZ9" s="109"/>
      <c r="LA9" s="109"/>
      <c r="LB9" s="109"/>
      <c r="LC9" s="109"/>
      <c r="LD9" s="109"/>
      <c r="LE9" s="109"/>
      <c r="LF9" s="109"/>
      <c r="LG9" s="109"/>
      <c r="LH9" s="109"/>
      <c r="LI9" s="109"/>
      <c r="LJ9" s="109"/>
      <c r="LK9" s="109"/>
      <c r="LL9" s="109"/>
      <c r="LM9" s="109"/>
      <c r="LN9" s="109"/>
      <c r="LO9" s="109"/>
      <c r="LP9" s="109"/>
      <c r="LQ9" s="109"/>
      <c r="LR9" s="109"/>
      <c r="LS9" s="109"/>
      <c r="LT9" s="109"/>
      <c r="LU9" s="109"/>
      <c r="LV9" s="109"/>
      <c r="LW9" s="109"/>
      <c r="LX9" s="109"/>
      <c r="LY9" s="109"/>
      <c r="LZ9" s="109"/>
      <c r="MA9" s="109"/>
      <c r="MB9" s="109"/>
      <c r="MC9" s="109"/>
      <c r="MD9" s="109"/>
      <c r="ME9" s="109"/>
      <c r="MF9" s="109"/>
      <c r="MG9" s="109"/>
      <c r="MH9" s="109"/>
      <c r="MI9" s="109"/>
      <c r="MJ9" s="109"/>
      <c r="MK9" s="109"/>
      <c r="ML9" s="109"/>
      <c r="MM9" s="109"/>
      <c r="MN9" s="109"/>
      <c r="MO9" s="109"/>
      <c r="MP9" s="109"/>
      <c r="MQ9" s="109"/>
      <c r="MR9" s="109"/>
      <c r="MS9" s="109"/>
      <c r="MT9" s="109"/>
      <c r="MU9" s="109"/>
      <c r="MV9" s="109"/>
      <c r="MW9" s="109"/>
      <c r="MX9" s="109"/>
      <c r="MY9" s="109"/>
      <c r="MZ9" s="109"/>
      <c r="NA9" s="109"/>
      <c r="NB9" s="109"/>
      <c r="NC9" s="109"/>
      <c r="ND9" s="109"/>
      <c r="NE9" s="109"/>
      <c r="NF9" s="109"/>
      <c r="NG9" s="109"/>
      <c r="NH9" s="109"/>
      <c r="NI9" s="109"/>
      <c r="NJ9" s="109"/>
      <c r="NK9" s="109"/>
      <c r="NL9" s="109"/>
      <c r="NM9" s="109"/>
      <c r="NN9" s="109"/>
      <c r="NO9" s="109"/>
      <c r="NP9" s="109"/>
      <c r="NQ9" s="109"/>
      <c r="NR9" s="109"/>
      <c r="NS9" s="109"/>
      <c r="NT9" s="109"/>
      <c r="NU9" s="109"/>
      <c r="NV9" s="109"/>
      <c r="NW9" s="109"/>
      <c r="NX9" s="109"/>
      <c r="NY9" s="109"/>
      <c r="NZ9" s="109"/>
      <c r="OA9" s="109"/>
      <c r="OB9" s="109"/>
      <c r="OC9" s="109"/>
      <c r="OD9" s="109"/>
      <c r="OE9" s="109"/>
      <c r="OF9" s="109"/>
      <c r="OG9" s="109"/>
      <c r="OH9" s="109"/>
      <c r="OI9" s="109"/>
      <c r="OJ9" s="109"/>
      <c r="OK9" s="109"/>
      <c r="OL9" s="109"/>
      <c r="OM9" s="109"/>
      <c r="ON9" s="109"/>
      <c r="OO9" s="109"/>
      <c r="OP9" s="109"/>
      <c r="OQ9" s="109"/>
      <c r="OR9" s="109"/>
      <c r="OS9" s="109"/>
      <c r="OT9" s="109"/>
      <c r="OU9" s="109"/>
      <c r="OV9" s="109"/>
      <c r="OW9" s="109"/>
      <c r="OX9" s="109"/>
      <c r="OY9" s="109"/>
      <c r="OZ9" s="109"/>
      <c r="PA9" s="109"/>
      <c r="PB9" s="109"/>
      <c r="PC9" s="109"/>
      <c r="PD9" s="109"/>
      <c r="PE9" s="109"/>
      <c r="PF9" s="109"/>
      <c r="PG9" s="109"/>
      <c r="PH9" s="109"/>
      <c r="PI9" s="109"/>
      <c r="PJ9" s="109"/>
      <c r="PK9" s="109"/>
      <c r="PL9" s="109"/>
      <c r="PM9" s="109"/>
      <c r="PN9" s="109"/>
      <c r="PO9" s="109"/>
      <c r="PP9" s="109"/>
      <c r="PQ9" s="109"/>
      <c r="PR9" s="109"/>
      <c r="PS9" s="109"/>
      <c r="PT9" s="109"/>
      <c r="PU9" s="109"/>
      <c r="PV9" s="109"/>
      <c r="PW9" s="109"/>
      <c r="PX9" s="109"/>
      <c r="PY9" s="109"/>
      <c r="PZ9" s="109"/>
      <c r="QA9" s="109"/>
      <c r="QB9" s="109"/>
      <c r="QC9" s="109"/>
      <c r="QD9" s="109"/>
      <c r="QE9" s="109"/>
      <c r="QF9" s="109"/>
      <c r="QG9" s="109"/>
      <c r="QH9" s="109"/>
      <c r="QI9" s="109"/>
      <c r="QJ9" s="109"/>
      <c r="QK9" s="109"/>
      <c r="QL9" s="109"/>
      <c r="QM9" s="109"/>
      <c r="QN9" s="109"/>
      <c r="QO9" s="109"/>
      <c r="QP9" s="109"/>
      <c r="QQ9" s="109"/>
      <c r="QR9" s="109"/>
      <c r="QS9" s="109"/>
      <c r="QT9" s="109"/>
      <c r="QU9" s="109"/>
      <c r="QV9" s="109"/>
      <c r="QW9" s="109"/>
      <c r="QX9" s="109"/>
      <c r="QY9" s="109"/>
      <c r="QZ9" s="109"/>
      <c r="RA9" s="109"/>
      <c r="RB9" s="109"/>
      <c r="RC9" s="109"/>
      <c r="RD9" s="109"/>
      <c r="RE9" s="109"/>
      <c r="RF9" s="109"/>
      <c r="RG9" s="109"/>
      <c r="RH9" s="109"/>
      <c r="RI9" s="109"/>
      <c r="RJ9" s="109"/>
      <c r="RK9" s="109"/>
      <c r="RL9" s="109"/>
      <c r="RM9" s="109"/>
      <c r="RN9" s="109"/>
      <c r="RO9" s="109"/>
      <c r="RP9" s="109"/>
      <c r="RQ9" s="109"/>
      <c r="RR9" s="109"/>
      <c r="RS9" s="109"/>
      <c r="RT9" s="109"/>
      <c r="RU9" s="109"/>
      <c r="RV9" s="109"/>
      <c r="RW9" s="109"/>
      <c r="RX9" s="109"/>
      <c r="RY9" s="109"/>
      <c r="RZ9" s="109"/>
      <c r="SA9" s="109"/>
      <c r="SB9" s="109"/>
      <c r="SC9" s="109"/>
      <c r="SD9" s="109"/>
      <c r="SE9" s="109"/>
      <c r="SF9" s="109"/>
      <c r="SG9" s="109"/>
      <c r="SH9" s="109"/>
      <c r="SI9" s="109"/>
      <c r="SJ9" s="109"/>
      <c r="SK9" s="109"/>
      <c r="SL9" s="109"/>
      <c r="SM9" s="109"/>
      <c r="SN9" s="109"/>
      <c r="SO9" s="109"/>
      <c r="SP9" s="109"/>
      <c r="SQ9" s="109"/>
      <c r="SR9" s="109"/>
      <c r="SS9" s="109"/>
      <c r="ST9" s="109"/>
      <c r="SU9" s="109"/>
      <c r="SV9" s="109"/>
      <c r="SW9" s="109"/>
      <c r="SX9" s="109"/>
      <c r="SY9" s="109"/>
      <c r="SZ9" s="109"/>
      <c r="TA9" s="109"/>
      <c r="TB9" s="109"/>
      <c r="TC9" s="109"/>
      <c r="TD9" s="109"/>
      <c r="TE9" s="109"/>
      <c r="TF9" s="109"/>
      <c r="TG9" s="109"/>
      <c r="TH9" s="109"/>
      <c r="TI9" s="109"/>
      <c r="TJ9" s="109"/>
      <c r="TK9" s="109"/>
      <c r="TL9" s="109"/>
      <c r="TM9" s="109"/>
      <c r="TN9" s="109"/>
      <c r="TO9" s="109"/>
      <c r="TP9" s="109"/>
      <c r="TQ9" s="109"/>
      <c r="TR9" s="109"/>
      <c r="TS9" s="109"/>
      <c r="TT9" s="109"/>
      <c r="TU9" s="109"/>
      <c r="TV9" s="109"/>
      <c r="TW9" s="109"/>
      <c r="TX9" s="109"/>
      <c r="TY9" s="109"/>
      <c r="TZ9" s="109"/>
      <c r="UA9" s="109"/>
      <c r="UB9" s="109"/>
      <c r="UC9" s="109"/>
      <c r="UD9" s="109"/>
      <c r="UE9" s="109"/>
      <c r="UF9" s="109"/>
      <c r="UG9" s="109"/>
      <c r="UH9" s="109"/>
      <c r="UI9" s="109"/>
      <c r="UJ9" s="109"/>
      <c r="UK9" s="109"/>
      <c r="UL9" s="109"/>
      <c r="UM9" s="109"/>
      <c r="UN9" s="109"/>
      <c r="UO9" s="109"/>
      <c r="UP9" s="109"/>
      <c r="UQ9" s="109"/>
      <c r="UR9" s="109"/>
      <c r="US9" s="109"/>
      <c r="UT9" s="109"/>
      <c r="UU9" s="109"/>
      <c r="UV9" s="109"/>
      <c r="UW9" s="109"/>
      <c r="UX9" s="109"/>
      <c r="UY9" s="109"/>
      <c r="UZ9" s="109"/>
      <c r="VA9" s="109"/>
      <c r="VB9" s="109"/>
      <c r="VC9" s="109"/>
      <c r="VD9" s="109"/>
      <c r="VE9" s="109"/>
      <c r="VF9" s="109"/>
      <c r="VG9" s="109"/>
      <c r="VH9" s="109"/>
      <c r="VI9" s="109"/>
      <c r="VJ9" s="109"/>
      <c r="VK9" s="109"/>
      <c r="VL9" s="109"/>
      <c r="VM9" s="109"/>
      <c r="VN9" s="109"/>
      <c r="VO9" s="109"/>
      <c r="VP9" s="109"/>
      <c r="VQ9" s="109"/>
      <c r="VR9" s="109"/>
      <c r="VS9" s="109"/>
      <c r="VT9" s="109"/>
      <c r="VU9" s="109"/>
      <c r="VV9" s="109"/>
      <c r="VW9" s="109"/>
      <c r="VX9" s="109"/>
      <c r="VY9" s="109"/>
      <c r="VZ9" s="109"/>
      <c r="WA9" s="109"/>
      <c r="WB9" s="109"/>
      <c r="WC9" s="109"/>
      <c r="WD9" s="109"/>
      <c r="WE9" s="109"/>
      <c r="WF9" s="109"/>
      <c r="WG9" s="109"/>
      <c r="WH9" s="109"/>
      <c r="WI9" s="109"/>
      <c r="WJ9" s="109"/>
      <c r="WK9" s="109"/>
      <c r="WL9" s="109"/>
      <c r="WM9" s="109"/>
      <c r="WN9" s="109"/>
      <c r="WO9" s="109"/>
      <c r="WP9" s="109"/>
      <c r="WQ9" s="109"/>
      <c r="WR9" s="109"/>
      <c r="WS9" s="109"/>
      <c r="WT9" s="109"/>
      <c r="WU9" s="109"/>
      <c r="WV9" s="109"/>
      <c r="WW9" s="109"/>
      <c r="WX9" s="109"/>
      <c r="WY9" s="109"/>
      <c r="WZ9" s="109"/>
      <c r="XA9" s="109"/>
      <c r="XB9" s="109"/>
      <c r="XC9" s="109"/>
      <c r="XD9" s="109"/>
      <c r="XE9" s="109"/>
      <c r="XF9" s="109"/>
      <c r="XG9" s="109"/>
      <c r="XH9" s="109"/>
      <c r="XI9" s="109"/>
      <c r="XJ9" s="109"/>
      <c r="XK9" s="109"/>
      <c r="XL9" s="109"/>
      <c r="XM9" s="109"/>
      <c r="XN9" s="109"/>
      <c r="XO9" s="109"/>
      <c r="XP9" s="109"/>
      <c r="XQ9" s="109"/>
      <c r="XR9" s="109"/>
      <c r="XS9" s="109"/>
      <c r="XT9" s="109"/>
      <c r="XU9" s="109"/>
      <c r="XV9" s="109"/>
      <c r="XW9" s="109"/>
      <c r="XX9" s="109"/>
      <c r="XY9" s="109"/>
      <c r="XZ9" s="109"/>
      <c r="YA9" s="109"/>
      <c r="YB9" s="109"/>
      <c r="YC9" s="109"/>
      <c r="YD9" s="109"/>
      <c r="YE9" s="109"/>
      <c r="YF9" s="109"/>
      <c r="YG9" s="109"/>
      <c r="YH9" s="109"/>
      <c r="YI9" s="109"/>
      <c r="YJ9" s="109"/>
      <c r="YK9" s="109"/>
      <c r="YL9" s="109"/>
      <c r="YM9" s="109"/>
      <c r="YN9" s="109"/>
      <c r="YO9" s="109"/>
      <c r="YP9" s="109"/>
      <c r="YQ9" s="109"/>
      <c r="YR9" s="109"/>
      <c r="YS9" s="109"/>
      <c r="YT9" s="109"/>
      <c r="YU9" s="109"/>
      <c r="YV9" s="109"/>
      <c r="YW9" s="109"/>
      <c r="YX9" s="109"/>
      <c r="YY9" s="109"/>
      <c r="YZ9" s="109"/>
      <c r="ZA9" s="109"/>
      <c r="ZB9" s="109"/>
      <c r="ZC9" s="109"/>
      <c r="ZD9" s="109"/>
      <c r="ZE9" s="109"/>
      <c r="ZF9" s="109"/>
      <c r="ZG9" s="109"/>
      <c r="ZH9" s="109"/>
      <c r="ZI9" s="109"/>
      <c r="ZJ9" s="109"/>
      <c r="ZK9" s="109"/>
      <c r="ZL9" s="109"/>
      <c r="ZM9" s="109"/>
      <c r="ZN9" s="109"/>
      <c r="ZO9" s="109"/>
      <c r="ZP9" s="109"/>
      <c r="ZQ9" s="109"/>
      <c r="ZR9" s="109"/>
      <c r="ZS9" s="109"/>
      <c r="ZT9" s="109"/>
      <c r="ZU9" s="109"/>
      <c r="ZV9" s="109"/>
      <c r="ZW9" s="109"/>
      <c r="ZX9" s="109"/>
      <c r="ZY9" s="109"/>
      <c r="ZZ9" s="109"/>
      <c r="AAA9" s="109"/>
      <c r="AAB9" s="109"/>
      <c r="AAC9" s="109"/>
      <c r="AAD9" s="109"/>
      <c r="AAE9" s="109"/>
      <c r="AAF9" s="109"/>
      <c r="AAG9" s="109"/>
      <c r="AAH9" s="109"/>
      <c r="AAI9" s="109"/>
      <c r="AAJ9" s="109"/>
      <c r="AAK9" s="109"/>
      <c r="AAL9" s="109"/>
      <c r="AAM9" s="109"/>
      <c r="AAN9" s="109"/>
      <c r="AAO9" s="109"/>
      <c r="AAP9" s="109"/>
      <c r="AAQ9" s="109"/>
      <c r="AAR9" s="109"/>
      <c r="AAS9" s="109"/>
      <c r="AAT9" s="109"/>
      <c r="AAU9" s="109"/>
      <c r="AAV9" s="109"/>
      <c r="AAW9" s="109"/>
      <c r="AAX9" s="109"/>
      <c r="AAY9" s="109"/>
      <c r="AAZ9" s="109"/>
      <c r="ABA9" s="109"/>
      <c r="ABB9" s="109"/>
      <c r="ABC9" s="109"/>
      <c r="ABD9" s="109"/>
      <c r="ABE9" s="109"/>
      <c r="ABF9" s="109"/>
      <c r="ABG9" s="109"/>
      <c r="ABH9" s="109"/>
      <c r="ABI9" s="109"/>
      <c r="ABJ9" s="109"/>
      <c r="ABK9" s="109"/>
      <c r="ABL9" s="109"/>
      <c r="ABM9" s="109"/>
      <c r="ABN9" s="109"/>
      <c r="ABO9" s="109"/>
      <c r="ABP9" s="109"/>
      <c r="ABQ9" s="109"/>
      <c r="ABR9" s="109"/>
      <c r="ABS9" s="109"/>
      <c r="ABT9" s="109"/>
      <c r="ABU9" s="109"/>
      <c r="ABV9" s="109"/>
      <c r="ABW9" s="109"/>
      <c r="ABX9" s="109"/>
      <c r="ABY9" s="109"/>
      <c r="ABZ9" s="109"/>
      <c r="ACA9" s="109"/>
      <c r="ACB9" s="109"/>
      <c r="ACC9" s="109"/>
      <c r="ACD9" s="109"/>
      <c r="ACE9" s="109"/>
      <c r="ACF9" s="109"/>
      <c r="ACG9" s="109"/>
      <c r="ACH9" s="109"/>
      <c r="ACI9" s="109"/>
      <c r="ACJ9" s="109"/>
      <c r="ACK9" s="109"/>
      <c r="ACL9" s="109"/>
      <c r="ACM9" s="109"/>
      <c r="ACN9" s="109"/>
      <c r="ACO9" s="109"/>
      <c r="ACP9" s="109"/>
      <c r="ACQ9" s="109"/>
      <c r="ACR9" s="109"/>
      <c r="ACS9" s="109"/>
      <c r="ACT9" s="109"/>
      <c r="ACU9" s="109"/>
      <c r="ACV9" s="109"/>
      <c r="ACW9" s="109"/>
      <c r="ACX9" s="109"/>
      <c r="ACY9" s="109"/>
      <c r="ACZ9" s="109"/>
      <c r="ADA9" s="109"/>
      <c r="ADB9" s="109"/>
      <c r="ADC9" s="109"/>
      <c r="ADD9" s="109"/>
      <c r="ADE9" s="109"/>
      <c r="ADF9" s="109"/>
      <c r="ADG9" s="109"/>
      <c r="ADH9" s="109"/>
      <c r="ADI9" s="109"/>
      <c r="ADJ9" s="109"/>
      <c r="ADK9" s="109"/>
      <c r="ADL9" s="109"/>
      <c r="ADM9" s="109"/>
      <c r="ADN9" s="109"/>
      <c r="ADO9" s="109"/>
      <c r="ADP9" s="109"/>
      <c r="ADQ9" s="109"/>
      <c r="ADR9" s="109"/>
      <c r="ADS9" s="109"/>
      <c r="ADT9" s="109"/>
      <c r="ADU9" s="109"/>
      <c r="ADV9" s="109"/>
      <c r="ADW9" s="109"/>
      <c r="ADX9" s="109"/>
      <c r="ADY9" s="109"/>
      <c r="ADZ9" s="109"/>
      <c r="AEA9" s="109"/>
      <c r="AEB9" s="109"/>
      <c r="AEC9" s="109"/>
      <c r="AED9" s="109"/>
      <c r="AEE9" s="109"/>
      <c r="AEF9" s="109"/>
      <c r="AEG9" s="109"/>
      <c r="AEH9" s="109"/>
      <c r="AEI9" s="109"/>
      <c r="AEJ9" s="109"/>
      <c r="AEK9" s="109"/>
      <c r="AEL9" s="109"/>
      <c r="AEM9" s="109"/>
      <c r="AEN9" s="109"/>
      <c r="AEO9" s="109"/>
      <c r="AEP9" s="109"/>
      <c r="AEQ9" s="109"/>
      <c r="AER9" s="109"/>
      <c r="AES9" s="109"/>
      <c r="AET9" s="109"/>
      <c r="AEU9" s="109"/>
      <c r="AEV9" s="109"/>
      <c r="AEW9" s="109"/>
      <c r="AEX9" s="109"/>
      <c r="AEY9" s="109"/>
      <c r="AEZ9" s="109"/>
      <c r="AFA9" s="109"/>
      <c r="AFB9" s="109"/>
      <c r="AFC9" s="109"/>
      <c r="AFD9" s="109"/>
      <c r="AFE9" s="109"/>
      <c r="AFF9" s="109"/>
      <c r="AFG9" s="109"/>
      <c r="AFH9" s="109"/>
      <c r="AFI9" s="109"/>
      <c r="AFJ9" s="109"/>
      <c r="AFK9" s="109"/>
      <c r="AFL9" s="109"/>
      <c r="AFM9" s="109"/>
      <c r="AFN9" s="109"/>
      <c r="AFO9" s="109"/>
      <c r="AFP9" s="109"/>
      <c r="AFQ9" s="109"/>
      <c r="AFR9" s="109"/>
      <c r="AFS9" s="109"/>
      <c r="AFT9" s="109"/>
      <c r="AFU9" s="109"/>
      <c r="AFV9" s="109"/>
      <c r="AFW9" s="109"/>
      <c r="AFX9" s="109"/>
      <c r="AFY9" s="109"/>
      <c r="AFZ9" s="109"/>
      <c r="AGA9" s="109"/>
      <c r="AGB9" s="109"/>
      <c r="AGC9" s="109"/>
      <c r="AGD9" s="109"/>
      <c r="AGE9" s="109"/>
      <c r="AGF9" s="109"/>
      <c r="AGG9" s="109"/>
      <c r="AGH9" s="109"/>
      <c r="AGI9" s="109"/>
      <c r="AGJ9" s="109"/>
      <c r="AGK9" s="109"/>
      <c r="AGL9" s="109"/>
      <c r="AGM9" s="109"/>
      <c r="AGN9" s="109"/>
      <c r="AGO9" s="109"/>
      <c r="AGP9" s="109"/>
      <c r="AGQ9" s="109"/>
      <c r="AGR9" s="109"/>
      <c r="AGS9" s="109"/>
      <c r="AGT9" s="109"/>
      <c r="AGU9" s="109"/>
      <c r="AGV9" s="109"/>
      <c r="AGW9" s="109"/>
      <c r="AGX9" s="109"/>
      <c r="AGY9" s="109"/>
      <c r="AGZ9" s="109"/>
      <c r="AHA9" s="109"/>
      <c r="AHB9" s="109"/>
      <c r="AHC9" s="109"/>
      <c r="AHD9" s="109"/>
      <c r="AHE9" s="109"/>
      <c r="AHF9" s="109"/>
      <c r="AHG9" s="109"/>
      <c r="AHH9" s="109"/>
      <c r="AHI9" s="109"/>
      <c r="AHJ9" s="109"/>
      <c r="AHK9" s="109"/>
      <c r="AHL9" s="109"/>
      <c r="AHM9" s="109"/>
      <c r="AHN9" s="109"/>
      <c r="AHO9" s="109"/>
      <c r="AHP9" s="109"/>
      <c r="AHQ9" s="109"/>
      <c r="AHR9" s="109"/>
      <c r="AHS9" s="109"/>
      <c r="AHT9" s="109"/>
      <c r="AHU9" s="109"/>
      <c r="AHV9" s="109"/>
      <c r="AHW9" s="109"/>
      <c r="AHX9" s="109"/>
      <c r="AHY9" s="109"/>
      <c r="AHZ9" s="109"/>
      <c r="AIA9" s="109"/>
      <c r="AIB9" s="109"/>
      <c r="AIC9" s="109"/>
      <c r="AID9" s="109"/>
      <c r="AIE9" s="109"/>
      <c r="AIF9" s="109"/>
      <c r="AIG9" s="109"/>
      <c r="AIH9" s="109"/>
      <c r="AII9" s="109"/>
      <c r="AIJ9" s="109"/>
      <c r="AIK9" s="109"/>
      <c r="AIL9" s="109"/>
      <c r="AIM9" s="109"/>
      <c r="AIN9" s="109"/>
      <c r="AIO9" s="109"/>
      <c r="AIP9" s="109"/>
      <c r="AIQ9" s="109"/>
      <c r="AIR9" s="109"/>
      <c r="AIS9" s="109"/>
      <c r="AIT9" s="109"/>
      <c r="AIU9" s="109"/>
      <c r="AIV9" s="109"/>
      <c r="AIW9" s="109"/>
      <c r="AIX9" s="109"/>
      <c r="AIY9" s="109"/>
      <c r="AIZ9" s="109"/>
      <c r="AJA9" s="109"/>
      <c r="AJB9" s="109"/>
      <c r="AJC9" s="109"/>
      <c r="AJD9" s="109"/>
      <c r="AJE9" s="109"/>
      <c r="AJF9" s="109"/>
      <c r="AJG9" s="109"/>
      <c r="AJH9" s="109"/>
      <c r="AJI9" s="109"/>
      <c r="AJJ9" s="109"/>
      <c r="AJK9" s="109"/>
      <c r="AJL9" s="109"/>
      <c r="AJM9" s="109"/>
      <c r="AJN9" s="109"/>
      <c r="AJO9" s="109"/>
      <c r="AJP9" s="109"/>
      <c r="AJQ9" s="109"/>
      <c r="AJR9" s="109"/>
      <c r="AJS9" s="109"/>
      <c r="AJT9" s="109"/>
      <c r="AJU9" s="109"/>
      <c r="AJV9" s="109"/>
      <c r="AJW9" s="109"/>
      <c r="AJX9" s="109"/>
      <c r="AJY9" s="109"/>
      <c r="AJZ9" s="109"/>
      <c r="AKA9" s="109"/>
      <c r="AKB9" s="109"/>
      <c r="AKC9" s="109"/>
      <c r="AKD9" s="109"/>
      <c r="AKE9" s="109"/>
      <c r="AKF9" s="109"/>
      <c r="AKG9" s="109"/>
      <c r="AKH9" s="109"/>
      <c r="AKI9" s="109"/>
      <c r="AKJ9" s="109"/>
      <c r="AKK9" s="109"/>
      <c r="AKL9" s="109"/>
      <c r="AKM9" s="109"/>
      <c r="AKN9" s="109"/>
      <c r="AKO9" s="109"/>
      <c r="AKP9" s="109"/>
      <c r="AKQ9" s="109"/>
      <c r="AKR9" s="109"/>
      <c r="AKS9" s="109"/>
      <c r="AKT9" s="109"/>
      <c r="AKU9" s="109"/>
      <c r="AKV9" s="109"/>
      <c r="AKW9" s="109"/>
      <c r="AKX9" s="109"/>
      <c r="AKY9" s="109"/>
      <c r="AKZ9" s="109"/>
      <c r="ALA9" s="109"/>
      <c r="ALB9" s="109"/>
      <c r="ALC9" s="109"/>
      <c r="ALD9" s="109"/>
      <c r="ALE9" s="109"/>
      <c r="ALF9" s="109"/>
      <c r="ALG9" s="109"/>
      <c r="ALH9" s="109"/>
      <c r="ALI9" s="109"/>
      <c r="ALJ9" s="109"/>
      <c r="ALK9" s="109"/>
      <c r="ALL9" s="109"/>
      <c r="ALM9" s="109"/>
      <c r="ALN9" s="109"/>
      <c r="ALO9" s="109"/>
      <c r="ALP9" s="109"/>
      <c r="ALQ9" s="109"/>
      <c r="ALR9" s="109"/>
      <c r="ALS9" s="109"/>
      <c r="ALT9" s="109"/>
      <c r="ALU9" s="109"/>
      <c r="ALV9" s="109"/>
      <c r="ALW9" s="109"/>
      <c r="ALX9" s="109"/>
      <c r="ALY9" s="109"/>
      <c r="ALZ9" s="109"/>
      <c r="AMA9" s="109"/>
      <c r="AMB9" s="109"/>
      <c r="AMC9" s="109"/>
      <c r="AMD9" s="109"/>
      <c r="AME9" s="109"/>
      <c r="AMF9" s="109"/>
      <c r="AMG9" s="109"/>
      <c r="AMH9" s="109"/>
      <c r="AMI9" s="109"/>
      <c r="AMJ9" s="109"/>
    </row>
    <row r="10" spans="1:1024" ht="409.5" customHeight="1">
      <c r="A10" s="112">
        <v>9</v>
      </c>
      <c r="B10" s="475" t="s">
        <v>1131</v>
      </c>
      <c r="C10" s="477" t="s">
        <v>1132</v>
      </c>
    </row>
    <row r="11" spans="1:1024" ht="90.75" customHeight="1">
      <c r="A11" s="112"/>
      <c r="B11" s="475"/>
      <c r="C11" s="477"/>
    </row>
    <row r="12" spans="1:1024" s="116" customFormat="1" ht="27" customHeight="1">
      <c r="A12" s="113">
        <v>10</v>
      </c>
      <c r="B12" s="114" t="s">
        <v>64</v>
      </c>
      <c r="C12" s="111" t="s">
        <v>1133</v>
      </c>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5"/>
      <c r="CN12" s="115"/>
      <c r="CO12" s="115"/>
      <c r="CP12" s="115"/>
      <c r="CQ12" s="115"/>
      <c r="CR12" s="115"/>
      <c r="CS12" s="115"/>
      <c r="CT12" s="115"/>
      <c r="CU12" s="115"/>
      <c r="CV12" s="115"/>
      <c r="CW12" s="115"/>
      <c r="CX12" s="115"/>
      <c r="CY12" s="115"/>
      <c r="CZ12" s="115"/>
      <c r="DA12" s="115"/>
      <c r="DB12" s="115"/>
      <c r="DC12" s="115"/>
      <c r="DD12" s="115"/>
      <c r="DE12" s="115"/>
      <c r="DF12" s="115"/>
      <c r="DG12" s="115"/>
      <c r="DH12" s="115"/>
      <c r="DI12" s="115"/>
      <c r="DJ12" s="115"/>
      <c r="DK12" s="115"/>
      <c r="DL12" s="115"/>
      <c r="DM12" s="115"/>
      <c r="DN12" s="115"/>
      <c r="DO12" s="115"/>
      <c r="DP12" s="115"/>
      <c r="DQ12" s="115"/>
      <c r="DR12" s="115"/>
      <c r="DS12" s="115"/>
      <c r="DT12" s="115"/>
      <c r="DU12" s="115"/>
      <c r="DV12" s="115"/>
      <c r="DW12" s="115"/>
      <c r="DX12" s="115"/>
      <c r="DY12" s="115"/>
      <c r="DZ12" s="115"/>
      <c r="EA12" s="115"/>
      <c r="EB12" s="115"/>
      <c r="EC12" s="115"/>
      <c r="ED12" s="115"/>
      <c r="EE12" s="115"/>
      <c r="EF12" s="115"/>
      <c r="EG12" s="115"/>
      <c r="EH12" s="115"/>
      <c r="EI12" s="115"/>
      <c r="EJ12" s="115"/>
      <c r="EK12" s="115"/>
      <c r="EL12" s="115"/>
      <c r="EM12" s="115"/>
      <c r="EN12" s="115"/>
      <c r="EO12" s="115"/>
      <c r="EP12" s="115"/>
      <c r="EQ12" s="115"/>
      <c r="ER12" s="115"/>
      <c r="ES12" s="115"/>
      <c r="ET12" s="115"/>
      <c r="EU12" s="115"/>
      <c r="EV12" s="115"/>
      <c r="EW12" s="115"/>
      <c r="EX12" s="115"/>
      <c r="EY12" s="115"/>
      <c r="EZ12" s="115"/>
      <c r="FA12" s="115"/>
      <c r="FB12" s="115"/>
      <c r="FC12" s="115"/>
      <c r="FD12" s="115"/>
      <c r="FE12" s="115"/>
      <c r="FF12" s="115"/>
      <c r="FG12" s="115"/>
      <c r="FH12" s="115"/>
      <c r="FI12" s="115"/>
      <c r="FJ12" s="115"/>
      <c r="FK12" s="115"/>
      <c r="FL12" s="115"/>
      <c r="FM12" s="115"/>
      <c r="FN12" s="115"/>
      <c r="FO12" s="115"/>
      <c r="FP12" s="115"/>
      <c r="FQ12" s="115"/>
      <c r="FR12" s="115"/>
      <c r="FS12" s="115"/>
      <c r="FT12" s="115"/>
      <c r="FU12" s="115"/>
      <c r="FV12" s="115"/>
      <c r="FW12" s="115"/>
      <c r="FX12" s="115"/>
      <c r="FY12" s="115"/>
      <c r="FZ12" s="115"/>
      <c r="GA12" s="115"/>
      <c r="GB12" s="115"/>
      <c r="GC12" s="115"/>
      <c r="GD12" s="115"/>
      <c r="GE12" s="115"/>
      <c r="GF12" s="115"/>
      <c r="GG12" s="115"/>
      <c r="GH12" s="115"/>
      <c r="GI12" s="115"/>
      <c r="GJ12" s="115"/>
      <c r="GK12" s="115"/>
      <c r="GL12" s="115"/>
      <c r="GM12" s="115"/>
      <c r="GN12" s="115"/>
      <c r="GO12" s="115"/>
      <c r="GP12" s="115"/>
      <c r="GQ12" s="115"/>
      <c r="GR12" s="115"/>
      <c r="GS12" s="115"/>
      <c r="GT12" s="115"/>
      <c r="GU12" s="115"/>
      <c r="GV12" s="115"/>
      <c r="GW12" s="115"/>
      <c r="GX12" s="115"/>
      <c r="GY12" s="115"/>
      <c r="GZ12" s="115"/>
      <c r="HA12" s="115"/>
      <c r="HB12" s="115"/>
      <c r="HC12" s="115"/>
      <c r="HD12" s="115"/>
      <c r="HE12" s="115"/>
      <c r="HF12" s="115"/>
      <c r="HG12" s="115"/>
      <c r="HH12" s="115"/>
      <c r="HI12" s="115"/>
      <c r="HJ12" s="115"/>
      <c r="HK12" s="115"/>
      <c r="HL12" s="115"/>
      <c r="HM12" s="115"/>
      <c r="HN12" s="115"/>
      <c r="HO12" s="115"/>
      <c r="HP12" s="115"/>
      <c r="HQ12" s="115"/>
      <c r="HR12" s="115"/>
      <c r="HS12" s="115"/>
      <c r="HT12" s="115"/>
      <c r="HU12" s="115"/>
      <c r="HV12" s="115"/>
      <c r="HW12" s="115"/>
      <c r="HX12" s="115"/>
      <c r="HY12" s="115"/>
      <c r="HZ12" s="115"/>
      <c r="IA12" s="115"/>
      <c r="IB12" s="115"/>
      <c r="IC12" s="115"/>
      <c r="ID12" s="115"/>
      <c r="IE12" s="115"/>
      <c r="IF12" s="115"/>
      <c r="IG12" s="115"/>
      <c r="IH12" s="115"/>
      <c r="II12" s="115"/>
      <c r="IJ12" s="115"/>
      <c r="IK12" s="115"/>
      <c r="IL12" s="115"/>
      <c r="IM12" s="115"/>
      <c r="IN12" s="115"/>
      <c r="IO12" s="115"/>
      <c r="IP12" s="115"/>
      <c r="IQ12" s="115"/>
      <c r="IR12" s="115"/>
      <c r="IS12" s="115"/>
      <c r="IT12" s="115"/>
      <c r="IU12" s="115"/>
      <c r="IV12" s="115"/>
      <c r="IW12" s="115"/>
      <c r="IX12" s="115"/>
      <c r="IY12" s="115"/>
      <c r="IZ12" s="115"/>
      <c r="JA12" s="115"/>
      <c r="JB12" s="115"/>
      <c r="JC12" s="115"/>
      <c r="JD12" s="115"/>
      <c r="JE12" s="115"/>
      <c r="JF12" s="115"/>
      <c r="JG12" s="115"/>
      <c r="JH12" s="115"/>
      <c r="JI12" s="115"/>
      <c r="JJ12" s="115"/>
      <c r="JK12" s="115"/>
      <c r="JL12" s="115"/>
      <c r="JM12" s="115"/>
      <c r="JN12" s="115"/>
      <c r="JO12" s="115"/>
      <c r="JP12" s="115"/>
      <c r="JQ12" s="115"/>
      <c r="JR12" s="115"/>
      <c r="JS12" s="115"/>
      <c r="JT12" s="115"/>
      <c r="JU12" s="115"/>
      <c r="JV12" s="115"/>
      <c r="JW12" s="115"/>
      <c r="JX12" s="115"/>
      <c r="JY12" s="115"/>
      <c r="JZ12" s="115"/>
      <c r="KA12" s="115"/>
      <c r="KB12" s="115"/>
      <c r="KC12" s="115"/>
      <c r="KD12" s="115"/>
      <c r="KE12" s="115"/>
      <c r="KF12" s="115"/>
      <c r="KG12" s="115"/>
      <c r="KH12" s="115"/>
      <c r="KI12" s="115"/>
      <c r="KJ12" s="115"/>
      <c r="KK12" s="115"/>
      <c r="KL12" s="115"/>
      <c r="KM12" s="115"/>
      <c r="KN12" s="115"/>
      <c r="KO12" s="115"/>
      <c r="KP12" s="115"/>
      <c r="KQ12" s="115"/>
      <c r="KR12" s="115"/>
      <c r="KS12" s="115"/>
      <c r="KT12" s="115"/>
      <c r="KU12" s="115"/>
      <c r="KV12" s="115"/>
      <c r="KW12" s="115"/>
      <c r="KX12" s="115"/>
      <c r="KY12" s="115"/>
      <c r="KZ12" s="115"/>
      <c r="LA12" s="115"/>
      <c r="LB12" s="115"/>
      <c r="LC12" s="115"/>
      <c r="LD12" s="115"/>
      <c r="LE12" s="115"/>
      <c r="LF12" s="115"/>
      <c r="LG12" s="115"/>
      <c r="LH12" s="115"/>
      <c r="LI12" s="115"/>
      <c r="LJ12" s="115"/>
      <c r="LK12" s="115"/>
      <c r="LL12" s="115"/>
      <c r="LM12" s="115"/>
      <c r="LN12" s="115"/>
      <c r="LO12" s="115"/>
      <c r="LP12" s="115"/>
      <c r="LQ12" s="115"/>
      <c r="LR12" s="115"/>
      <c r="LS12" s="115"/>
      <c r="LT12" s="115"/>
      <c r="LU12" s="115"/>
      <c r="LV12" s="115"/>
      <c r="LW12" s="115"/>
      <c r="LX12" s="115"/>
      <c r="LY12" s="115"/>
      <c r="LZ12" s="115"/>
      <c r="MA12" s="115"/>
      <c r="MB12" s="115"/>
      <c r="MC12" s="115"/>
      <c r="MD12" s="115"/>
      <c r="ME12" s="115"/>
      <c r="MF12" s="115"/>
      <c r="MG12" s="115"/>
      <c r="MH12" s="115"/>
      <c r="MI12" s="115"/>
      <c r="MJ12" s="115"/>
      <c r="MK12" s="115"/>
      <c r="ML12" s="115"/>
      <c r="MM12" s="115"/>
      <c r="MN12" s="115"/>
      <c r="MO12" s="115"/>
      <c r="MP12" s="115"/>
      <c r="MQ12" s="115"/>
      <c r="MR12" s="115"/>
      <c r="MS12" s="115"/>
      <c r="MT12" s="115"/>
      <c r="MU12" s="115"/>
      <c r="MV12" s="115"/>
      <c r="MW12" s="115"/>
      <c r="MX12" s="115"/>
      <c r="MY12" s="115"/>
      <c r="MZ12" s="115"/>
      <c r="NA12" s="115"/>
      <c r="NB12" s="115"/>
      <c r="NC12" s="115"/>
      <c r="ND12" s="115"/>
      <c r="NE12" s="115"/>
      <c r="NF12" s="115"/>
      <c r="NG12" s="115"/>
      <c r="NH12" s="115"/>
      <c r="NI12" s="115"/>
      <c r="NJ12" s="115"/>
      <c r="NK12" s="115"/>
      <c r="NL12" s="115"/>
      <c r="NM12" s="115"/>
      <c r="NN12" s="115"/>
      <c r="NO12" s="115"/>
      <c r="NP12" s="115"/>
      <c r="NQ12" s="115"/>
      <c r="NR12" s="115"/>
      <c r="NS12" s="115"/>
      <c r="NT12" s="115"/>
      <c r="NU12" s="115"/>
      <c r="NV12" s="115"/>
      <c r="NW12" s="115"/>
      <c r="NX12" s="115"/>
      <c r="NY12" s="115"/>
      <c r="NZ12" s="115"/>
      <c r="OA12" s="115"/>
      <c r="OB12" s="115"/>
      <c r="OC12" s="115"/>
      <c r="OD12" s="115"/>
      <c r="OE12" s="115"/>
      <c r="OF12" s="115"/>
      <c r="OG12" s="115"/>
      <c r="OH12" s="115"/>
      <c r="OI12" s="115"/>
      <c r="OJ12" s="115"/>
      <c r="OK12" s="115"/>
      <c r="OL12" s="115"/>
      <c r="OM12" s="115"/>
      <c r="ON12" s="115"/>
      <c r="OO12" s="115"/>
      <c r="OP12" s="115"/>
      <c r="OQ12" s="115"/>
      <c r="OR12" s="115"/>
      <c r="OS12" s="115"/>
      <c r="OT12" s="115"/>
      <c r="OU12" s="115"/>
      <c r="OV12" s="115"/>
      <c r="OW12" s="115"/>
      <c r="OX12" s="115"/>
      <c r="OY12" s="115"/>
      <c r="OZ12" s="115"/>
      <c r="PA12" s="115"/>
      <c r="PB12" s="115"/>
      <c r="PC12" s="115"/>
      <c r="PD12" s="115"/>
      <c r="PE12" s="115"/>
      <c r="PF12" s="115"/>
      <c r="PG12" s="115"/>
      <c r="PH12" s="115"/>
      <c r="PI12" s="115"/>
      <c r="PJ12" s="115"/>
      <c r="PK12" s="115"/>
      <c r="PL12" s="115"/>
      <c r="PM12" s="115"/>
      <c r="PN12" s="115"/>
      <c r="PO12" s="115"/>
      <c r="PP12" s="115"/>
      <c r="PQ12" s="115"/>
      <c r="PR12" s="115"/>
      <c r="PS12" s="115"/>
      <c r="PT12" s="115"/>
      <c r="PU12" s="115"/>
      <c r="PV12" s="115"/>
      <c r="PW12" s="115"/>
      <c r="PX12" s="115"/>
      <c r="PY12" s="115"/>
      <c r="PZ12" s="115"/>
      <c r="QA12" s="115"/>
      <c r="QB12" s="115"/>
      <c r="QC12" s="115"/>
      <c r="QD12" s="115"/>
      <c r="QE12" s="115"/>
      <c r="QF12" s="115"/>
      <c r="QG12" s="115"/>
      <c r="QH12" s="115"/>
      <c r="QI12" s="115"/>
      <c r="QJ12" s="115"/>
      <c r="QK12" s="115"/>
      <c r="QL12" s="115"/>
      <c r="QM12" s="115"/>
      <c r="QN12" s="115"/>
      <c r="QO12" s="115"/>
      <c r="QP12" s="115"/>
      <c r="QQ12" s="115"/>
      <c r="QR12" s="115"/>
      <c r="QS12" s="115"/>
      <c r="QT12" s="115"/>
      <c r="QU12" s="115"/>
      <c r="QV12" s="115"/>
      <c r="QW12" s="115"/>
      <c r="QX12" s="115"/>
      <c r="QY12" s="115"/>
      <c r="QZ12" s="115"/>
      <c r="RA12" s="115"/>
      <c r="RB12" s="115"/>
      <c r="RC12" s="115"/>
      <c r="RD12" s="115"/>
      <c r="RE12" s="115"/>
      <c r="RF12" s="115"/>
      <c r="RG12" s="115"/>
      <c r="RH12" s="115"/>
      <c r="RI12" s="115"/>
      <c r="RJ12" s="115"/>
      <c r="RK12" s="115"/>
      <c r="RL12" s="115"/>
      <c r="RM12" s="115"/>
      <c r="RN12" s="115"/>
      <c r="RO12" s="115"/>
      <c r="RP12" s="115"/>
      <c r="RQ12" s="115"/>
      <c r="RR12" s="115"/>
      <c r="RS12" s="115"/>
      <c r="RT12" s="115"/>
      <c r="RU12" s="115"/>
      <c r="RV12" s="115"/>
      <c r="RW12" s="115"/>
      <c r="RX12" s="115"/>
      <c r="RY12" s="115"/>
      <c r="RZ12" s="115"/>
      <c r="SA12" s="115"/>
      <c r="SB12" s="115"/>
      <c r="SC12" s="115"/>
      <c r="SD12" s="115"/>
      <c r="SE12" s="115"/>
      <c r="SF12" s="115"/>
      <c r="SG12" s="115"/>
      <c r="SH12" s="115"/>
      <c r="SI12" s="115"/>
      <c r="SJ12" s="115"/>
      <c r="SK12" s="115"/>
      <c r="SL12" s="115"/>
      <c r="SM12" s="115"/>
      <c r="SN12" s="115"/>
      <c r="SO12" s="115"/>
      <c r="SP12" s="115"/>
      <c r="SQ12" s="115"/>
      <c r="SR12" s="115"/>
      <c r="SS12" s="115"/>
      <c r="ST12" s="115"/>
      <c r="SU12" s="115"/>
      <c r="SV12" s="115"/>
      <c r="SW12" s="115"/>
      <c r="SX12" s="115"/>
      <c r="SY12" s="115"/>
      <c r="SZ12" s="115"/>
      <c r="TA12" s="115"/>
      <c r="TB12" s="115"/>
      <c r="TC12" s="115"/>
      <c r="TD12" s="115"/>
      <c r="TE12" s="115"/>
      <c r="TF12" s="115"/>
      <c r="TG12" s="115"/>
      <c r="TH12" s="115"/>
      <c r="TI12" s="115"/>
      <c r="TJ12" s="115"/>
      <c r="TK12" s="115"/>
      <c r="TL12" s="115"/>
      <c r="TM12" s="115"/>
      <c r="TN12" s="115"/>
      <c r="TO12" s="115"/>
      <c r="TP12" s="115"/>
      <c r="TQ12" s="115"/>
      <c r="TR12" s="115"/>
      <c r="TS12" s="115"/>
      <c r="TT12" s="115"/>
      <c r="TU12" s="115"/>
      <c r="TV12" s="115"/>
      <c r="TW12" s="115"/>
      <c r="TX12" s="115"/>
      <c r="TY12" s="115"/>
      <c r="TZ12" s="115"/>
      <c r="UA12" s="115"/>
      <c r="UB12" s="115"/>
      <c r="UC12" s="115"/>
      <c r="UD12" s="115"/>
      <c r="UE12" s="115"/>
      <c r="UF12" s="115"/>
      <c r="UG12" s="115"/>
      <c r="UH12" s="115"/>
      <c r="UI12" s="115"/>
      <c r="UJ12" s="115"/>
      <c r="UK12" s="115"/>
      <c r="UL12" s="115"/>
      <c r="UM12" s="115"/>
      <c r="UN12" s="115"/>
      <c r="UO12" s="115"/>
      <c r="UP12" s="115"/>
      <c r="UQ12" s="115"/>
      <c r="UR12" s="115"/>
      <c r="US12" s="115"/>
      <c r="UT12" s="115"/>
      <c r="UU12" s="115"/>
      <c r="UV12" s="115"/>
      <c r="UW12" s="115"/>
      <c r="UX12" s="115"/>
      <c r="UY12" s="115"/>
      <c r="UZ12" s="115"/>
      <c r="VA12" s="115"/>
      <c r="VB12" s="115"/>
      <c r="VC12" s="115"/>
      <c r="VD12" s="115"/>
      <c r="VE12" s="115"/>
      <c r="VF12" s="115"/>
      <c r="VG12" s="115"/>
      <c r="VH12" s="115"/>
      <c r="VI12" s="115"/>
      <c r="VJ12" s="115"/>
      <c r="VK12" s="115"/>
      <c r="VL12" s="115"/>
      <c r="VM12" s="115"/>
      <c r="VN12" s="115"/>
      <c r="VO12" s="115"/>
      <c r="VP12" s="115"/>
      <c r="VQ12" s="115"/>
      <c r="VR12" s="115"/>
      <c r="VS12" s="115"/>
      <c r="VT12" s="115"/>
      <c r="VU12" s="115"/>
      <c r="VV12" s="115"/>
      <c r="VW12" s="115"/>
      <c r="VX12" s="115"/>
      <c r="VY12" s="115"/>
      <c r="VZ12" s="115"/>
      <c r="WA12" s="115"/>
      <c r="WB12" s="115"/>
      <c r="WC12" s="115"/>
      <c r="WD12" s="115"/>
      <c r="WE12" s="115"/>
      <c r="WF12" s="115"/>
      <c r="WG12" s="115"/>
      <c r="WH12" s="115"/>
      <c r="WI12" s="115"/>
      <c r="WJ12" s="115"/>
      <c r="WK12" s="115"/>
      <c r="WL12" s="115"/>
      <c r="WM12" s="115"/>
      <c r="WN12" s="115"/>
      <c r="WO12" s="115"/>
      <c r="WP12" s="115"/>
      <c r="WQ12" s="115"/>
      <c r="WR12" s="115"/>
      <c r="WS12" s="115"/>
      <c r="WT12" s="115"/>
      <c r="WU12" s="115"/>
      <c r="WV12" s="115"/>
      <c r="WW12" s="115"/>
      <c r="WX12" s="115"/>
      <c r="WY12" s="115"/>
      <c r="WZ12" s="115"/>
      <c r="XA12" s="115"/>
      <c r="XB12" s="115"/>
      <c r="XC12" s="115"/>
      <c r="XD12" s="115"/>
      <c r="XE12" s="115"/>
      <c r="XF12" s="115"/>
      <c r="XG12" s="115"/>
      <c r="XH12" s="115"/>
      <c r="XI12" s="115"/>
      <c r="XJ12" s="115"/>
      <c r="XK12" s="115"/>
      <c r="XL12" s="115"/>
      <c r="XM12" s="115"/>
      <c r="XN12" s="115"/>
      <c r="XO12" s="115"/>
      <c r="XP12" s="115"/>
      <c r="XQ12" s="115"/>
      <c r="XR12" s="115"/>
      <c r="XS12" s="115"/>
      <c r="XT12" s="115"/>
      <c r="XU12" s="115"/>
      <c r="XV12" s="115"/>
      <c r="XW12" s="115"/>
      <c r="XX12" s="115"/>
      <c r="XY12" s="115"/>
      <c r="XZ12" s="115"/>
      <c r="YA12" s="115"/>
      <c r="YB12" s="115"/>
      <c r="YC12" s="115"/>
      <c r="YD12" s="115"/>
      <c r="YE12" s="115"/>
      <c r="YF12" s="115"/>
      <c r="YG12" s="115"/>
      <c r="YH12" s="115"/>
      <c r="YI12" s="115"/>
      <c r="YJ12" s="115"/>
      <c r="YK12" s="115"/>
      <c r="YL12" s="115"/>
      <c r="YM12" s="115"/>
      <c r="YN12" s="115"/>
      <c r="YO12" s="115"/>
      <c r="YP12" s="115"/>
      <c r="YQ12" s="115"/>
      <c r="YR12" s="115"/>
      <c r="YS12" s="115"/>
      <c r="YT12" s="115"/>
      <c r="YU12" s="115"/>
      <c r="YV12" s="115"/>
      <c r="YW12" s="115"/>
      <c r="YX12" s="115"/>
      <c r="YY12" s="115"/>
      <c r="YZ12" s="115"/>
      <c r="ZA12" s="115"/>
      <c r="ZB12" s="115"/>
      <c r="ZC12" s="115"/>
      <c r="ZD12" s="115"/>
      <c r="ZE12" s="115"/>
      <c r="ZF12" s="115"/>
      <c r="ZG12" s="115"/>
      <c r="ZH12" s="115"/>
      <c r="ZI12" s="115"/>
      <c r="ZJ12" s="115"/>
      <c r="ZK12" s="115"/>
      <c r="ZL12" s="115"/>
      <c r="ZM12" s="115"/>
      <c r="ZN12" s="115"/>
      <c r="ZO12" s="115"/>
      <c r="ZP12" s="115"/>
      <c r="ZQ12" s="115"/>
      <c r="ZR12" s="115"/>
      <c r="ZS12" s="115"/>
      <c r="ZT12" s="115"/>
      <c r="ZU12" s="115"/>
      <c r="ZV12" s="115"/>
      <c r="ZW12" s="115"/>
      <c r="ZX12" s="115"/>
      <c r="ZY12" s="115"/>
      <c r="ZZ12" s="115"/>
      <c r="AAA12" s="115"/>
      <c r="AAB12" s="115"/>
      <c r="AAC12" s="115"/>
      <c r="AAD12" s="115"/>
      <c r="AAE12" s="115"/>
      <c r="AAF12" s="115"/>
      <c r="AAG12" s="115"/>
      <c r="AAH12" s="115"/>
      <c r="AAI12" s="115"/>
      <c r="AAJ12" s="115"/>
      <c r="AAK12" s="115"/>
      <c r="AAL12" s="115"/>
      <c r="AAM12" s="115"/>
      <c r="AAN12" s="115"/>
      <c r="AAO12" s="115"/>
      <c r="AAP12" s="115"/>
      <c r="AAQ12" s="115"/>
      <c r="AAR12" s="115"/>
      <c r="AAS12" s="115"/>
      <c r="AAT12" s="115"/>
      <c r="AAU12" s="115"/>
      <c r="AAV12" s="115"/>
      <c r="AAW12" s="115"/>
      <c r="AAX12" s="115"/>
      <c r="AAY12" s="115"/>
      <c r="AAZ12" s="115"/>
      <c r="ABA12" s="115"/>
      <c r="ABB12" s="115"/>
      <c r="ABC12" s="115"/>
      <c r="ABD12" s="115"/>
      <c r="ABE12" s="115"/>
      <c r="ABF12" s="115"/>
      <c r="ABG12" s="115"/>
      <c r="ABH12" s="115"/>
      <c r="ABI12" s="115"/>
      <c r="ABJ12" s="115"/>
      <c r="ABK12" s="115"/>
      <c r="ABL12" s="115"/>
      <c r="ABM12" s="115"/>
      <c r="ABN12" s="115"/>
      <c r="ABO12" s="115"/>
      <c r="ABP12" s="115"/>
      <c r="ABQ12" s="115"/>
      <c r="ABR12" s="115"/>
      <c r="ABS12" s="115"/>
      <c r="ABT12" s="115"/>
      <c r="ABU12" s="115"/>
      <c r="ABV12" s="115"/>
      <c r="ABW12" s="115"/>
      <c r="ABX12" s="115"/>
      <c r="ABY12" s="115"/>
      <c r="ABZ12" s="115"/>
      <c r="ACA12" s="115"/>
      <c r="ACB12" s="115"/>
      <c r="ACC12" s="115"/>
      <c r="ACD12" s="115"/>
      <c r="ACE12" s="115"/>
      <c r="ACF12" s="115"/>
      <c r="ACG12" s="115"/>
      <c r="ACH12" s="115"/>
      <c r="ACI12" s="115"/>
      <c r="ACJ12" s="115"/>
      <c r="ACK12" s="115"/>
      <c r="ACL12" s="115"/>
      <c r="ACM12" s="115"/>
      <c r="ACN12" s="115"/>
      <c r="ACO12" s="115"/>
      <c r="ACP12" s="115"/>
      <c r="ACQ12" s="115"/>
      <c r="ACR12" s="115"/>
      <c r="ACS12" s="115"/>
      <c r="ACT12" s="115"/>
      <c r="ACU12" s="115"/>
      <c r="ACV12" s="115"/>
      <c r="ACW12" s="115"/>
      <c r="ACX12" s="115"/>
      <c r="ACY12" s="115"/>
      <c r="ACZ12" s="115"/>
      <c r="ADA12" s="115"/>
      <c r="ADB12" s="115"/>
      <c r="ADC12" s="115"/>
      <c r="ADD12" s="115"/>
      <c r="ADE12" s="115"/>
      <c r="ADF12" s="115"/>
      <c r="ADG12" s="115"/>
      <c r="ADH12" s="115"/>
      <c r="ADI12" s="115"/>
      <c r="ADJ12" s="115"/>
      <c r="ADK12" s="115"/>
      <c r="ADL12" s="115"/>
      <c r="ADM12" s="115"/>
      <c r="ADN12" s="115"/>
      <c r="ADO12" s="115"/>
      <c r="ADP12" s="115"/>
      <c r="ADQ12" s="115"/>
      <c r="ADR12" s="115"/>
      <c r="ADS12" s="115"/>
      <c r="ADT12" s="115"/>
      <c r="ADU12" s="115"/>
      <c r="ADV12" s="115"/>
      <c r="ADW12" s="115"/>
      <c r="ADX12" s="115"/>
      <c r="ADY12" s="115"/>
      <c r="ADZ12" s="115"/>
      <c r="AEA12" s="115"/>
      <c r="AEB12" s="115"/>
      <c r="AEC12" s="115"/>
      <c r="AED12" s="115"/>
      <c r="AEE12" s="115"/>
      <c r="AEF12" s="115"/>
      <c r="AEG12" s="115"/>
      <c r="AEH12" s="115"/>
      <c r="AEI12" s="115"/>
      <c r="AEJ12" s="115"/>
      <c r="AEK12" s="115"/>
      <c r="AEL12" s="115"/>
      <c r="AEM12" s="115"/>
      <c r="AEN12" s="115"/>
      <c r="AEO12" s="115"/>
      <c r="AEP12" s="115"/>
      <c r="AEQ12" s="115"/>
      <c r="AER12" s="115"/>
      <c r="AES12" s="115"/>
      <c r="AET12" s="115"/>
      <c r="AEU12" s="115"/>
      <c r="AEV12" s="115"/>
      <c r="AEW12" s="115"/>
      <c r="AEX12" s="115"/>
      <c r="AEY12" s="115"/>
      <c r="AEZ12" s="115"/>
      <c r="AFA12" s="115"/>
      <c r="AFB12" s="115"/>
      <c r="AFC12" s="115"/>
      <c r="AFD12" s="115"/>
      <c r="AFE12" s="115"/>
      <c r="AFF12" s="115"/>
      <c r="AFG12" s="115"/>
      <c r="AFH12" s="115"/>
      <c r="AFI12" s="115"/>
      <c r="AFJ12" s="115"/>
      <c r="AFK12" s="115"/>
      <c r="AFL12" s="115"/>
      <c r="AFM12" s="115"/>
      <c r="AFN12" s="115"/>
      <c r="AFO12" s="115"/>
      <c r="AFP12" s="115"/>
      <c r="AFQ12" s="115"/>
      <c r="AFR12" s="115"/>
      <c r="AFS12" s="115"/>
      <c r="AFT12" s="115"/>
      <c r="AFU12" s="115"/>
      <c r="AFV12" s="115"/>
      <c r="AFW12" s="115"/>
      <c r="AFX12" s="115"/>
      <c r="AFY12" s="115"/>
      <c r="AFZ12" s="115"/>
      <c r="AGA12" s="115"/>
      <c r="AGB12" s="115"/>
      <c r="AGC12" s="115"/>
      <c r="AGD12" s="115"/>
      <c r="AGE12" s="115"/>
      <c r="AGF12" s="115"/>
      <c r="AGG12" s="115"/>
      <c r="AGH12" s="115"/>
      <c r="AGI12" s="115"/>
      <c r="AGJ12" s="115"/>
      <c r="AGK12" s="115"/>
      <c r="AGL12" s="115"/>
      <c r="AGM12" s="115"/>
      <c r="AGN12" s="115"/>
      <c r="AGO12" s="115"/>
      <c r="AGP12" s="115"/>
      <c r="AGQ12" s="115"/>
      <c r="AGR12" s="115"/>
      <c r="AGS12" s="115"/>
      <c r="AGT12" s="115"/>
      <c r="AGU12" s="115"/>
      <c r="AGV12" s="115"/>
      <c r="AGW12" s="115"/>
      <c r="AGX12" s="115"/>
      <c r="AGY12" s="115"/>
      <c r="AGZ12" s="115"/>
      <c r="AHA12" s="115"/>
      <c r="AHB12" s="115"/>
      <c r="AHC12" s="115"/>
      <c r="AHD12" s="115"/>
      <c r="AHE12" s="115"/>
      <c r="AHF12" s="115"/>
      <c r="AHG12" s="115"/>
      <c r="AHH12" s="115"/>
      <c r="AHI12" s="115"/>
      <c r="AHJ12" s="115"/>
      <c r="AHK12" s="115"/>
      <c r="AHL12" s="115"/>
      <c r="AHM12" s="115"/>
      <c r="AHN12" s="115"/>
      <c r="AHO12" s="115"/>
      <c r="AHP12" s="115"/>
      <c r="AHQ12" s="115"/>
      <c r="AHR12" s="115"/>
      <c r="AHS12" s="115"/>
      <c r="AHT12" s="115"/>
      <c r="AHU12" s="115"/>
      <c r="AHV12" s="115"/>
      <c r="AHW12" s="115"/>
      <c r="AHX12" s="115"/>
      <c r="AHY12" s="115"/>
      <c r="AHZ12" s="115"/>
      <c r="AIA12" s="115"/>
      <c r="AIB12" s="115"/>
      <c r="AIC12" s="115"/>
      <c r="AID12" s="115"/>
      <c r="AIE12" s="115"/>
      <c r="AIF12" s="115"/>
      <c r="AIG12" s="115"/>
      <c r="AIH12" s="115"/>
      <c r="AII12" s="115"/>
      <c r="AIJ12" s="115"/>
      <c r="AIK12" s="115"/>
      <c r="AIL12" s="115"/>
      <c r="AIM12" s="115"/>
      <c r="AIN12" s="115"/>
      <c r="AIO12" s="115"/>
      <c r="AIP12" s="115"/>
      <c r="AIQ12" s="115"/>
      <c r="AIR12" s="115"/>
      <c r="AIS12" s="115"/>
      <c r="AIT12" s="115"/>
      <c r="AIU12" s="115"/>
      <c r="AIV12" s="115"/>
      <c r="AIW12" s="115"/>
      <c r="AIX12" s="115"/>
      <c r="AIY12" s="115"/>
      <c r="AIZ12" s="115"/>
      <c r="AJA12" s="115"/>
      <c r="AJB12" s="115"/>
      <c r="AJC12" s="115"/>
      <c r="AJD12" s="115"/>
      <c r="AJE12" s="115"/>
      <c r="AJF12" s="115"/>
      <c r="AJG12" s="115"/>
      <c r="AJH12" s="115"/>
      <c r="AJI12" s="115"/>
      <c r="AJJ12" s="115"/>
      <c r="AJK12" s="115"/>
      <c r="AJL12" s="115"/>
      <c r="AJM12" s="115"/>
      <c r="AJN12" s="115"/>
      <c r="AJO12" s="115"/>
      <c r="AJP12" s="115"/>
      <c r="AJQ12" s="115"/>
      <c r="AJR12" s="115"/>
      <c r="AJS12" s="115"/>
      <c r="AJT12" s="115"/>
      <c r="AJU12" s="115"/>
      <c r="AJV12" s="115"/>
      <c r="AJW12" s="115"/>
      <c r="AJX12" s="115"/>
      <c r="AJY12" s="115"/>
      <c r="AJZ12" s="115"/>
      <c r="AKA12" s="115"/>
      <c r="AKB12" s="115"/>
      <c r="AKC12" s="115"/>
      <c r="AKD12" s="115"/>
      <c r="AKE12" s="115"/>
      <c r="AKF12" s="115"/>
      <c r="AKG12" s="115"/>
      <c r="AKH12" s="115"/>
      <c r="AKI12" s="115"/>
      <c r="AKJ12" s="115"/>
      <c r="AKK12" s="115"/>
      <c r="AKL12" s="115"/>
      <c r="AKM12" s="115"/>
      <c r="AKN12" s="115"/>
      <c r="AKO12" s="115"/>
      <c r="AKP12" s="115"/>
      <c r="AKQ12" s="115"/>
      <c r="AKR12" s="115"/>
      <c r="AKS12" s="115"/>
      <c r="AKT12" s="115"/>
      <c r="AKU12" s="115"/>
      <c r="AKV12" s="115"/>
      <c r="AKW12" s="115"/>
      <c r="AKX12" s="115"/>
      <c r="AKY12" s="115"/>
      <c r="AKZ12" s="115"/>
      <c r="ALA12" s="115"/>
      <c r="ALB12" s="115"/>
      <c r="ALC12" s="115"/>
      <c r="ALD12" s="115"/>
      <c r="ALE12" s="115"/>
      <c r="ALF12" s="115"/>
      <c r="ALG12" s="115"/>
      <c r="ALH12" s="115"/>
      <c r="ALI12" s="115"/>
      <c r="ALJ12" s="115"/>
      <c r="ALK12" s="115"/>
      <c r="ALL12" s="115"/>
      <c r="ALM12" s="115"/>
      <c r="ALN12" s="115"/>
      <c r="ALO12" s="115"/>
      <c r="ALP12" s="115"/>
      <c r="ALQ12" s="115"/>
      <c r="ALR12" s="115"/>
      <c r="ALS12" s="115"/>
      <c r="ALT12" s="115"/>
      <c r="ALU12" s="115"/>
      <c r="ALV12" s="115"/>
      <c r="ALW12" s="115"/>
      <c r="ALX12" s="115"/>
      <c r="ALY12" s="115"/>
      <c r="ALZ12" s="115"/>
      <c r="AMA12" s="115"/>
      <c r="AMB12" s="115"/>
      <c r="AMC12" s="115"/>
      <c r="AMD12" s="115"/>
      <c r="AME12" s="115"/>
      <c r="AMF12" s="115"/>
      <c r="AMG12" s="115"/>
      <c r="AMH12" s="115"/>
      <c r="AMI12" s="115"/>
      <c r="AMJ12" s="115"/>
    </row>
    <row r="13" spans="1:1024" s="110" customFormat="1" ht="82.5" customHeight="1">
      <c r="A13" s="106">
        <v>11</v>
      </c>
      <c r="B13" s="107" t="s">
        <v>65</v>
      </c>
      <c r="C13" s="117" t="s">
        <v>1134</v>
      </c>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c r="DE13" s="109"/>
      <c r="DF13" s="109"/>
      <c r="DG13" s="109"/>
      <c r="DH13" s="109"/>
      <c r="DI13" s="109"/>
      <c r="DJ13" s="109"/>
      <c r="DK13" s="109"/>
      <c r="DL13" s="109"/>
      <c r="DM13" s="109"/>
      <c r="DN13" s="109"/>
      <c r="DO13" s="109"/>
      <c r="DP13" s="109"/>
      <c r="DQ13" s="109"/>
      <c r="DR13" s="109"/>
      <c r="DS13" s="109"/>
      <c r="DT13" s="109"/>
      <c r="DU13" s="109"/>
      <c r="DV13" s="109"/>
      <c r="DW13" s="109"/>
      <c r="DX13" s="109"/>
      <c r="DY13" s="109"/>
      <c r="DZ13" s="109"/>
      <c r="EA13" s="109"/>
      <c r="EB13" s="109"/>
      <c r="EC13" s="109"/>
      <c r="ED13" s="109"/>
      <c r="EE13" s="109"/>
      <c r="EF13" s="109"/>
      <c r="EG13" s="109"/>
      <c r="EH13" s="109"/>
      <c r="EI13" s="109"/>
      <c r="EJ13" s="109"/>
      <c r="EK13" s="109"/>
      <c r="EL13" s="109"/>
      <c r="EM13" s="109"/>
      <c r="EN13" s="109"/>
      <c r="EO13" s="109"/>
      <c r="EP13" s="109"/>
      <c r="EQ13" s="109"/>
      <c r="ER13" s="109"/>
      <c r="ES13" s="109"/>
      <c r="ET13" s="109"/>
      <c r="EU13" s="109"/>
      <c r="EV13" s="109"/>
      <c r="EW13" s="109"/>
      <c r="EX13" s="109"/>
      <c r="EY13" s="109"/>
      <c r="EZ13" s="109"/>
      <c r="FA13" s="109"/>
      <c r="FB13" s="109"/>
      <c r="FC13" s="109"/>
      <c r="FD13" s="109"/>
      <c r="FE13" s="109"/>
      <c r="FF13" s="109"/>
      <c r="FG13" s="109"/>
      <c r="FH13" s="109"/>
      <c r="FI13" s="109"/>
      <c r="FJ13" s="109"/>
      <c r="FK13" s="109"/>
      <c r="FL13" s="109"/>
      <c r="FM13" s="109"/>
      <c r="FN13" s="109"/>
      <c r="FO13" s="109"/>
      <c r="FP13" s="109"/>
      <c r="FQ13" s="109"/>
      <c r="FR13" s="109"/>
      <c r="FS13" s="109"/>
      <c r="FT13" s="109"/>
      <c r="FU13" s="109"/>
      <c r="FV13" s="109"/>
      <c r="FW13" s="109"/>
      <c r="FX13" s="109"/>
      <c r="FY13" s="109"/>
      <c r="FZ13" s="109"/>
      <c r="GA13" s="109"/>
      <c r="GB13" s="109"/>
      <c r="GC13" s="109"/>
      <c r="GD13" s="109"/>
      <c r="GE13" s="109"/>
      <c r="GF13" s="109"/>
      <c r="GG13" s="109"/>
      <c r="GH13" s="109"/>
      <c r="GI13" s="109"/>
      <c r="GJ13" s="109"/>
      <c r="GK13" s="109"/>
      <c r="GL13" s="109"/>
      <c r="GM13" s="109"/>
      <c r="GN13" s="109"/>
      <c r="GO13" s="109"/>
      <c r="GP13" s="109"/>
      <c r="GQ13" s="109"/>
      <c r="GR13" s="109"/>
      <c r="GS13" s="109"/>
      <c r="GT13" s="109"/>
      <c r="GU13" s="109"/>
      <c r="GV13" s="109"/>
      <c r="GW13" s="109"/>
      <c r="GX13" s="109"/>
      <c r="GY13" s="109"/>
      <c r="GZ13" s="109"/>
      <c r="HA13" s="109"/>
      <c r="HB13" s="109"/>
      <c r="HC13" s="109"/>
      <c r="HD13" s="109"/>
      <c r="HE13" s="109"/>
      <c r="HF13" s="109"/>
      <c r="HG13" s="109"/>
      <c r="HH13" s="109"/>
      <c r="HI13" s="109"/>
      <c r="HJ13" s="109"/>
      <c r="HK13" s="109"/>
      <c r="HL13" s="109"/>
      <c r="HM13" s="109"/>
      <c r="HN13" s="109"/>
      <c r="HO13" s="109"/>
      <c r="HP13" s="109"/>
      <c r="HQ13" s="109"/>
      <c r="HR13" s="109"/>
      <c r="HS13" s="109"/>
      <c r="HT13" s="109"/>
      <c r="HU13" s="109"/>
      <c r="HV13" s="109"/>
      <c r="HW13" s="109"/>
      <c r="HX13" s="109"/>
      <c r="HY13" s="109"/>
      <c r="HZ13" s="109"/>
      <c r="IA13" s="109"/>
      <c r="IB13" s="109"/>
      <c r="IC13" s="109"/>
      <c r="ID13" s="109"/>
      <c r="IE13" s="109"/>
      <c r="IF13" s="109"/>
      <c r="IG13" s="109"/>
      <c r="IH13" s="109"/>
      <c r="II13" s="109"/>
      <c r="IJ13" s="109"/>
      <c r="IK13" s="109"/>
      <c r="IL13" s="109"/>
      <c r="IM13" s="109"/>
      <c r="IN13" s="109"/>
      <c r="IO13" s="109"/>
      <c r="IP13" s="109"/>
      <c r="IQ13" s="109"/>
      <c r="IR13" s="109"/>
      <c r="IS13" s="109"/>
      <c r="IT13" s="109"/>
      <c r="IU13" s="109"/>
      <c r="IV13" s="109"/>
      <c r="IW13" s="109"/>
      <c r="IX13" s="109"/>
      <c r="IY13" s="109"/>
      <c r="IZ13" s="109"/>
      <c r="JA13" s="109"/>
      <c r="JB13" s="109"/>
      <c r="JC13" s="109"/>
      <c r="JD13" s="109"/>
      <c r="JE13" s="109"/>
      <c r="JF13" s="109"/>
      <c r="JG13" s="109"/>
      <c r="JH13" s="109"/>
      <c r="JI13" s="109"/>
      <c r="JJ13" s="109"/>
      <c r="JK13" s="109"/>
      <c r="JL13" s="109"/>
      <c r="JM13" s="109"/>
      <c r="JN13" s="109"/>
      <c r="JO13" s="109"/>
      <c r="JP13" s="109"/>
      <c r="JQ13" s="109"/>
      <c r="JR13" s="109"/>
      <c r="JS13" s="109"/>
      <c r="JT13" s="109"/>
      <c r="JU13" s="109"/>
      <c r="JV13" s="109"/>
      <c r="JW13" s="109"/>
      <c r="JX13" s="109"/>
      <c r="JY13" s="109"/>
      <c r="JZ13" s="109"/>
      <c r="KA13" s="109"/>
      <c r="KB13" s="109"/>
      <c r="KC13" s="109"/>
      <c r="KD13" s="109"/>
      <c r="KE13" s="109"/>
      <c r="KF13" s="109"/>
      <c r="KG13" s="109"/>
      <c r="KH13" s="109"/>
      <c r="KI13" s="109"/>
      <c r="KJ13" s="109"/>
      <c r="KK13" s="109"/>
      <c r="KL13" s="109"/>
      <c r="KM13" s="109"/>
      <c r="KN13" s="109"/>
      <c r="KO13" s="109"/>
      <c r="KP13" s="109"/>
      <c r="KQ13" s="109"/>
      <c r="KR13" s="109"/>
      <c r="KS13" s="109"/>
      <c r="KT13" s="109"/>
      <c r="KU13" s="109"/>
      <c r="KV13" s="109"/>
      <c r="KW13" s="109"/>
      <c r="KX13" s="109"/>
      <c r="KY13" s="109"/>
      <c r="KZ13" s="109"/>
      <c r="LA13" s="109"/>
      <c r="LB13" s="109"/>
      <c r="LC13" s="109"/>
      <c r="LD13" s="109"/>
      <c r="LE13" s="109"/>
      <c r="LF13" s="109"/>
      <c r="LG13" s="109"/>
      <c r="LH13" s="109"/>
      <c r="LI13" s="109"/>
      <c r="LJ13" s="109"/>
      <c r="LK13" s="109"/>
      <c r="LL13" s="109"/>
      <c r="LM13" s="109"/>
      <c r="LN13" s="109"/>
      <c r="LO13" s="109"/>
      <c r="LP13" s="109"/>
      <c r="LQ13" s="109"/>
      <c r="LR13" s="109"/>
      <c r="LS13" s="109"/>
      <c r="LT13" s="109"/>
      <c r="LU13" s="109"/>
      <c r="LV13" s="109"/>
      <c r="LW13" s="109"/>
      <c r="LX13" s="109"/>
      <c r="LY13" s="109"/>
      <c r="LZ13" s="109"/>
      <c r="MA13" s="109"/>
      <c r="MB13" s="109"/>
      <c r="MC13" s="109"/>
      <c r="MD13" s="109"/>
      <c r="ME13" s="109"/>
      <c r="MF13" s="109"/>
      <c r="MG13" s="109"/>
      <c r="MH13" s="109"/>
      <c r="MI13" s="109"/>
      <c r="MJ13" s="109"/>
      <c r="MK13" s="109"/>
      <c r="ML13" s="109"/>
      <c r="MM13" s="109"/>
      <c r="MN13" s="109"/>
      <c r="MO13" s="109"/>
      <c r="MP13" s="109"/>
      <c r="MQ13" s="109"/>
      <c r="MR13" s="109"/>
      <c r="MS13" s="109"/>
      <c r="MT13" s="109"/>
      <c r="MU13" s="109"/>
      <c r="MV13" s="109"/>
      <c r="MW13" s="109"/>
      <c r="MX13" s="109"/>
      <c r="MY13" s="109"/>
      <c r="MZ13" s="109"/>
      <c r="NA13" s="109"/>
      <c r="NB13" s="109"/>
      <c r="NC13" s="109"/>
      <c r="ND13" s="109"/>
      <c r="NE13" s="109"/>
      <c r="NF13" s="109"/>
      <c r="NG13" s="109"/>
      <c r="NH13" s="109"/>
      <c r="NI13" s="109"/>
      <c r="NJ13" s="109"/>
      <c r="NK13" s="109"/>
      <c r="NL13" s="109"/>
      <c r="NM13" s="109"/>
      <c r="NN13" s="109"/>
      <c r="NO13" s="109"/>
      <c r="NP13" s="109"/>
      <c r="NQ13" s="109"/>
      <c r="NR13" s="109"/>
      <c r="NS13" s="109"/>
      <c r="NT13" s="109"/>
      <c r="NU13" s="109"/>
      <c r="NV13" s="109"/>
      <c r="NW13" s="109"/>
      <c r="NX13" s="109"/>
      <c r="NY13" s="109"/>
      <c r="NZ13" s="109"/>
      <c r="OA13" s="109"/>
      <c r="OB13" s="109"/>
      <c r="OC13" s="109"/>
      <c r="OD13" s="109"/>
      <c r="OE13" s="109"/>
      <c r="OF13" s="109"/>
      <c r="OG13" s="109"/>
      <c r="OH13" s="109"/>
      <c r="OI13" s="109"/>
      <c r="OJ13" s="109"/>
      <c r="OK13" s="109"/>
      <c r="OL13" s="109"/>
      <c r="OM13" s="109"/>
      <c r="ON13" s="109"/>
      <c r="OO13" s="109"/>
      <c r="OP13" s="109"/>
      <c r="OQ13" s="109"/>
      <c r="OR13" s="109"/>
      <c r="OS13" s="109"/>
      <c r="OT13" s="109"/>
      <c r="OU13" s="109"/>
      <c r="OV13" s="109"/>
      <c r="OW13" s="109"/>
      <c r="OX13" s="109"/>
      <c r="OY13" s="109"/>
      <c r="OZ13" s="109"/>
      <c r="PA13" s="109"/>
      <c r="PB13" s="109"/>
      <c r="PC13" s="109"/>
      <c r="PD13" s="109"/>
      <c r="PE13" s="109"/>
      <c r="PF13" s="109"/>
      <c r="PG13" s="109"/>
      <c r="PH13" s="109"/>
      <c r="PI13" s="109"/>
      <c r="PJ13" s="109"/>
      <c r="PK13" s="109"/>
      <c r="PL13" s="109"/>
      <c r="PM13" s="109"/>
      <c r="PN13" s="109"/>
      <c r="PO13" s="109"/>
      <c r="PP13" s="109"/>
      <c r="PQ13" s="109"/>
      <c r="PR13" s="109"/>
      <c r="PS13" s="109"/>
      <c r="PT13" s="109"/>
      <c r="PU13" s="109"/>
      <c r="PV13" s="109"/>
      <c r="PW13" s="109"/>
      <c r="PX13" s="109"/>
      <c r="PY13" s="109"/>
      <c r="PZ13" s="109"/>
      <c r="QA13" s="109"/>
      <c r="QB13" s="109"/>
      <c r="QC13" s="109"/>
      <c r="QD13" s="109"/>
      <c r="QE13" s="109"/>
      <c r="QF13" s="109"/>
      <c r="QG13" s="109"/>
      <c r="QH13" s="109"/>
      <c r="QI13" s="109"/>
      <c r="QJ13" s="109"/>
      <c r="QK13" s="109"/>
      <c r="QL13" s="109"/>
      <c r="QM13" s="109"/>
      <c r="QN13" s="109"/>
      <c r="QO13" s="109"/>
      <c r="QP13" s="109"/>
      <c r="QQ13" s="109"/>
      <c r="QR13" s="109"/>
      <c r="QS13" s="109"/>
      <c r="QT13" s="109"/>
      <c r="QU13" s="109"/>
      <c r="QV13" s="109"/>
      <c r="QW13" s="109"/>
      <c r="QX13" s="109"/>
      <c r="QY13" s="109"/>
      <c r="QZ13" s="109"/>
      <c r="RA13" s="109"/>
      <c r="RB13" s="109"/>
      <c r="RC13" s="109"/>
      <c r="RD13" s="109"/>
      <c r="RE13" s="109"/>
      <c r="RF13" s="109"/>
      <c r="RG13" s="109"/>
      <c r="RH13" s="109"/>
      <c r="RI13" s="109"/>
      <c r="RJ13" s="109"/>
      <c r="RK13" s="109"/>
      <c r="RL13" s="109"/>
      <c r="RM13" s="109"/>
      <c r="RN13" s="109"/>
      <c r="RO13" s="109"/>
      <c r="RP13" s="109"/>
      <c r="RQ13" s="109"/>
      <c r="RR13" s="109"/>
      <c r="RS13" s="109"/>
      <c r="RT13" s="109"/>
      <c r="RU13" s="109"/>
      <c r="RV13" s="109"/>
      <c r="RW13" s="109"/>
      <c r="RX13" s="109"/>
      <c r="RY13" s="109"/>
      <c r="RZ13" s="109"/>
      <c r="SA13" s="109"/>
      <c r="SB13" s="109"/>
      <c r="SC13" s="109"/>
      <c r="SD13" s="109"/>
      <c r="SE13" s="109"/>
      <c r="SF13" s="109"/>
      <c r="SG13" s="109"/>
      <c r="SH13" s="109"/>
      <c r="SI13" s="109"/>
      <c r="SJ13" s="109"/>
      <c r="SK13" s="109"/>
      <c r="SL13" s="109"/>
      <c r="SM13" s="109"/>
      <c r="SN13" s="109"/>
      <c r="SO13" s="109"/>
      <c r="SP13" s="109"/>
      <c r="SQ13" s="109"/>
      <c r="SR13" s="109"/>
      <c r="SS13" s="109"/>
      <c r="ST13" s="109"/>
      <c r="SU13" s="109"/>
      <c r="SV13" s="109"/>
      <c r="SW13" s="109"/>
      <c r="SX13" s="109"/>
      <c r="SY13" s="109"/>
      <c r="SZ13" s="109"/>
      <c r="TA13" s="109"/>
      <c r="TB13" s="109"/>
      <c r="TC13" s="109"/>
      <c r="TD13" s="109"/>
      <c r="TE13" s="109"/>
      <c r="TF13" s="109"/>
      <c r="TG13" s="109"/>
      <c r="TH13" s="109"/>
      <c r="TI13" s="109"/>
      <c r="TJ13" s="109"/>
      <c r="TK13" s="109"/>
      <c r="TL13" s="109"/>
      <c r="TM13" s="109"/>
      <c r="TN13" s="109"/>
      <c r="TO13" s="109"/>
      <c r="TP13" s="109"/>
      <c r="TQ13" s="109"/>
      <c r="TR13" s="109"/>
      <c r="TS13" s="109"/>
      <c r="TT13" s="109"/>
      <c r="TU13" s="109"/>
      <c r="TV13" s="109"/>
      <c r="TW13" s="109"/>
      <c r="TX13" s="109"/>
      <c r="TY13" s="109"/>
      <c r="TZ13" s="109"/>
      <c r="UA13" s="109"/>
      <c r="UB13" s="109"/>
      <c r="UC13" s="109"/>
      <c r="UD13" s="109"/>
      <c r="UE13" s="109"/>
      <c r="UF13" s="109"/>
      <c r="UG13" s="109"/>
      <c r="UH13" s="109"/>
      <c r="UI13" s="109"/>
      <c r="UJ13" s="109"/>
      <c r="UK13" s="109"/>
      <c r="UL13" s="109"/>
      <c r="UM13" s="109"/>
      <c r="UN13" s="109"/>
      <c r="UO13" s="109"/>
      <c r="UP13" s="109"/>
      <c r="UQ13" s="109"/>
      <c r="UR13" s="109"/>
      <c r="US13" s="109"/>
      <c r="UT13" s="109"/>
      <c r="UU13" s="109"/>
      <c r="UV13" s="109"/>
      <c r="UW13" s="109"/>
      <c r="UX13" s="109"/>
      <c r="UY13" s="109"/>
      <c r="UZ13" s="109"/>
      <c r="VA13" s="109"/>
      <c r="VB13" s="109"/>
      <c r="VC13" s="109"/>
      <c r="VD13" s="109"/>
      <c r="VE13" s="109"/>
      <c r="VF13" s="109"/>
      <c r="VG13" s="109"/>
      <c r="VH13" s="109"/>
      <c r="VI13" s="109"/>
      <c r="VJ13" s="109"/>
      <c r="VK13" s="109"/>
      <c r="VL13" s="109"/>
      <c r="VM13" s="109"/>
      <c r="VN13" s="109"/>
      <c r="VO13" s="109"/>
      <c r="VP13" s="109"/>
      <c r="VQ13" s="109"/>
      <c r="VR13" s="109"/>
      <c r="VS13" s="109"/>
      <c r="VT13" s="109"/>
      <c r="VU13" s="109"/>
      <c r="VV13" s="109"/>
      <c r="VW13" s="109"/>
      <c r="VX13" s="109"/>
      <c r="VY13" s="109"/>
      <c r="VZ13" s="109"/>
      <c r="WA13" s="109"/>
      <c r="WB13" s="109"/>
      <c r="WC13" s="109"/>
      <c r="WD13" s="109"/>
      <c r="WE13" s="109"/>
      <c r="WF13" s="109"/>
      <c r="WG13" s="109"/>
      <c r="WH13" s="109"/>
      <c r="WI13" s="109"/>
      <c r="WJ13" s="109"/>
      <c r="WK13" s="109"/>
      <c r="WL13" s="109"/>
      <c r="WM13" s="109"/>
      <c r="WN13" s="109"/>
      <c r="WO13" s="109"/>
      <c r="WP13" s="109"/>
      <c r="WQ13" s="109"/>
      <c r="WR13" s="109"/>
      <c r="WS13" s="109"/>
      <c r="WT13" s="109"/>
      <c r="WU13" s="109"/>
      <c r="WV13" s="109"/>
      <c r="WW13" s="109"/>
      <c r="WX13" s="109"/>
      <c r="WY13" s="109"/>
      <c r="WZ13" s="109"/>
      <c r="XA13" s="109"/>
      <c r="XB13" s="109"/>
      <c r="XC13" s="109"/>
      <c r="XD13" s="109"/>
      <c r="XE13" s="109"/>
      <c r="XF13" s="109"/>
      <c r="XG13" s="109"/>
      <c r="XH13" s="109"/>
      <c r="XI13" s="109"/>
      <c r="XJ13" s="109"/>
      <c r="XK13" s="109"/>
      <c r="XL13" s="109"/>
      <c r="XM13" s="109"/>
      <c r="XN13" s="109"/>
      <c r="XO13" s="109"/>
      <c r="XP13" s="109"/>
      <c r="XQ13" s="109"/>
      <c r="XR13" s="109"/>
      <c r="XS13" s="109"/>
      <c r="XT13" s="109"/>
      <c r="XU13" s="109"/>
      <c r="XV13" s="109"/>
      <c r="XW13" s="109"/>
      <c r="XX13" s="109"/>
      <c r="XY13" s="109"/>
      <c r="XZ13" s="109"/>
      <c r="YA13" s="109"/>
      <c r="YB13" s="109"/>
      <c r="YC13" s="109"/>
      <c r="YD13" s="109"/>
      <c r="YE13" s="109"/>
      <c r="YF13" s="109"/>
      <c r="YG13" s="109"/>
      <c r="YH13" s="109"/>
      <c r="YI13" s="109"/>
      <c r="YJ13" s="109"/>
      <c r="YK13" s="109"/>
      <c r="YL13" s="109"/>
      <c r="YM13" s="109"/>
      <c r="YN13" s="109"/>
      <c r="YO13" s="109"/>
      <c r="YP13" s="109"/>
      <c r="YQ13" s="109"/>
      <c r="YR13" s="109"/>
      <c r="YS13" s="109"/>
      <c r="YT13" s="109"/>
      <c r="YU13" s="109"/>
      <c r="YV13" s="109"/>
      <c r="YW13" s="109"/>
      <c r="YX13" s="109"/>
      <c r="YY13" s="109"/>
      <c r="YZ13" s="109"/>
      <c r="ZA13" s="109"/>
      <c r="ZB13" s="109"/>
      <c r="ZC13" s="109"/>
      <c r="ZD13" s="109"/>
      <c r="ZE13" s="109"/>
      <c r="ZF13" s="109"/>
      <c r="ZG13" s="109"/>
      <c r="ZH13" s="109"/>
      <c r="ZI13" s="109"/>
      <c r="ZJ13" s="109"/>
      <c r="ZK13" s="109"/>
      <c r="ZL13" s="109"/>
      <c r="ZM13" s="109"/>
      <c r="ZN13" s="109"/>
      <c r="ZO13" s="109"/>
      <c r="ZP13" s="109"/>
      <c r="ZQ13" s="109"/>
      <c r="ZR13" s="109"/>
      <c r="ZS13" s="109"/>
      <c r="ZT13" s="109"/>
      <c r="ZU13" s="109"/>
      <c r="ZV13" s="109"/>
      <c r="ZW13" s="109"/>
      <c r="ZX13" s="109"/>
      <c r="ZY13" s="109"/>
      <c r="ZZ13" s="109"/>
      <c r="AAA13" s="109"/>
      <c r="AAB13" s="109"/>
      <c r="AAC13" s="109"/>
      <c r="AAD13" s="109"/>
      <c r="AAE13" s="109"/>
      <c r="AAF13" s="109"/>
      <c r="AAG13" s="109"/>
      <c r="AAH13" s="109"/>
      <c r="AAI13" s="109"/>
      <c r="AAJ13" s="109"/>
      <c r="AAK13" s="109"/>
      <c r="AAL13" s="109"/>
      <c r="AAM13" s="109"/>
      <c r="AAN13" s="109"/>
      <c r="AAO13" s="109"/>
      <c r="AAP13" s="109"/>
      <c r="AAQ13" s="109"/>
      <c r="AAR13" s="109"/>
      <c r="AAS13" s="109"/>
      <c r="AAT13" s="109"/>
      <c r="AAU13" s="109"/>
      <c r="AAV13" s="109"/>
      <c r="AAW13" s="109"/>
      <c r="AAX13" s="109"/>
      <c r="AAY13" s="109"/>
      <c r="AAZ13" s="109"/>
      <c r="ABA13" s="109"/>
      <c r="ABB13" s="109"/>
      <c r="ABC13" s="109"/>
      <c r="ABD13" s="109"/>
      <c r="ABE13" s="109"/>
      <c r="ABF13" s="109"/>
      <c r="ABG13" s="109"/>
      <c r="ABH13" s="109"/>
      <c r="ABI13" s="109"/>
      <c r="ABJ13" s="109"/>
      <c r="ABK13" s="109"/>
      <c r="ABL13" s="109"/>
      <c r="ABM13" s="109"/>
      <c r="ABN13" s="109"/>
      <c r="ABO13" s="109"/>
      <c r="ABP13" s="109"/>
      <c r="ABQ13" s="109"/>
      <c r="ABR13" s="109"/>
      <c r="ABS13" s="109"/>
      <c r="ABT13" s="109"/>
      <c r="ABU13" s="109"/>
      <c r="ABV13" s="109"/>
      <c r="ABW13" s="109"/>
      <c r="ABX13" s="109"/>
      <c r="ABY13" s="109"/>
      <c r="ABZ13" s="109"/>
      <c r="ACA13" s="109"/>
      <c r="ACB13" s="109"/>
      <c r="ACC13" s="109"/>
      <c r="ACD13" s="109"/>
      <c r="ACE13" s="109"/>
      <c r="ACF13" s="109"/>
      <c r="ACG13" s="109"/>
      <c r="ACH13" s="109"/>
      <c r="ACI13" s="109"/>
      <c r="ACJ13" s="109"/>
      <c r="ACK13" s="109"/>
      <c r="ACL13" s="109"/>
      <c r="ACM13" s="109"/>
      <c r="ACN13" s="109"/>
      <c r="ACO13" s="109"/>
      <c r="ACP13" s="109"/>
      <c r="ACQ13" s="109"/>
      <c r="ACR13" s="109"/>
      <c r="ACS13" s="109"/>
      <c r="ACT13" s="109"/>
      <c r="ACU13" s="109"/>
      <c r="ACV13" s="109"/>
      <c r="ACW13" s="109"/>
      <c r="ACX13" s="109"/>
      <c r="ACY13" s="109"/>
      <c r="ACZ13" s="109"/>
      <c r="ADA13" s="109"/>
      <c r="ADB13" s="109"/>
      <c r="ADC13" s="109"/>
      <c r="ADD13" s="109"/>
      <c r="ADE13" s="109"/>
      <c r="ADF13" s="109"/>
      <c r="ADG13" s="109"/>
      <c r="ADH13" s="109"/>
      <c r="ADI13" s="109"/>
      <c r="ADJ13" s="109"/>
      <c r="ADK13" s="109"/>
      <c r="ADL13" s="109"/>
      <c r="ADM13" s="109"/>
      <c r="ADN13" s="109"/>
      <c r="ADO13" s="109"/>
      <c r="ADP13" s="109"/>
      <c r="ADQ13" s="109"/>
      <c r="ADR13" s="109"/>
      <c r="ADS13" s="109"/>
      <c r="ADT13" s="109"/>
      <c r="ADU13" s="109"/>
      <c r="ADV13" s="109"/>
      <c r="ADW13" s="109"/>
      <c r="ADX13" s="109"/>
      <c r="ADY13" s="109"/>
      <c r="ADZ13" s="109"/>
      <c r="AEA13" s="109"/>
      <c r="AEB13" s="109"/>
      <c r="AEC13" s="109"/>
      <c r="AED13" s="109"/>
      <c r="AEE13" s="109"/>
      <c r="AEF13" s="109"/>
      <c r="AEG13" s="109"/>
      <c r="AEH13" s="109"/>
      <c r="AEI13" s="109"/>
      <c r="AEJ13" s="109"/>
      <c r="AEK13" s="109"/>
      <c r="AEL13" s="109"/>
      <c r="AEM13" s="109"/>
      <c r="AEN13" s="109"/>
      <c r="AEO13" s="109"/>
      <c r="AEP13" s="109"/>
      <c r="AEQ13" s="109"/>
      <c r="AER13" s="109"/>
      <c r="AES13" s="109"/>
      <c r="AET13" s="109"/>
      <c r="AEU13" s="109"/>
      <c r="AEV13" s="109"/>
      <c r="AEW13" s="109"/>
      <c r="AEX13" s="109"/>
      <c r="AEY13" s="109"/>
      <c r="AEZ13" s="109"/>
      <c r="AFA13" s="109"/>
      <c r="AFB13" s="109"/>
      <c r="AFC13" s="109"/>
      <c r="AFD13" s="109"/>
      <c r="AFE13" s="109"/>
      <c r="AFF13" s="109"/>
      <c r="AFG13" s="109"/>
      <c r="AFH13" s="109"/>
      <c r="AFI13" s="109"/>
      <c r="AFJ13" s="109"/>
      <c r="AFK13" s="109"/>
      <c r="AFL13" s="109"/>
      <c r="AFM13" s="109"/>
      <c r="AFN13" s="109"/>
      <c r="AFO13" s="109"/>
      <c r="AFP13" s="109"/>
      <c r="AFQ13" s="109"/>
      <c r="AFR13" s="109"/>
      <c r="AFS13" s="109"/>
      <c r="AFT13" s="109"/>
      <c r="AFU13" s="109"/>
      <c r="AFV13" s="109"/>
      <c r="AFW13" s="109"/>
      <c r="AFX13" s="109"/>
      <c r="AFY13" s="109"/>
      <c r="AFZ13" s="109"/>
      <c r="AGA13" s="109"/>
      <c r="AGB13" s="109"/>
      <c r="AGC13" s="109"/>
      <c r="AGD13" s="109"/>
      <c r="AGE13" s="109"/>
      <c r="AGF13" s="109"/>
      <c r="AGG13" s="109"/>
      <c r="AGH13" s="109"/>
      <c r="AGI13" s="109"/>
      <c r="AGJ13" s="109"/>
      <c r="AGK13" s="109"/>
      <c r="AGL13" s="109"/>
      <c r="AGM13" s="109"/>
      <c r="AGN13" s="109"/>
      <c r="AGO13" s="109"/>
      <c r="AGP13" s="109"/>
      <c r="AGQ13" s="109"/>
      <c r="AGR13" s="109"/>
      <c r="AGS13" s="109"/>
      <c r="AGT13" s="109"/>
      <c r="AGU13" s="109"/>
      <c r="AGV13" s="109"/>
      <c r="AGW13" s="109"/>
      <c r="AGX13" s="109"/>
      <c r="AGY13" s="109"/>
      <c r="AGZ13" s="109"/>
      <c r="AHA13" s="109"/>
      <c r="AHB13" s="109"/>
      <c r="AHC13" s="109"/>
      <c r="AHD13" s="109"/>
      <c r="AHE13" s="109"/>
      <c r="AHF13" s="109"/>
      <c r="AHG13" s="109"/>
      <c r="AHH13" s="109"/>
      <c r="AHI13" s="109"/>
      <c r="AHJ13" s="109"/>
      <c r="AHK13" s="109"/>
      <c r="AHL13" s="109"/>
      <c r="AHM13" s="109"/>
      <c r="AHN13" s="109"/>
      <c r="AHO13" s="109"/>
      <c r="AHP13" s="109"/>
      <c r="AHQ13" s="109"/>
      <c r="AHR13" s="109"/>
      <c r="AHS13" s="109"/>
      <c r="AHT13" s="109"/>
      <c r="AHU13" s="109"/>
      <c r="AHV13" s="109"/>
      <c r="AHW13" s="109"/>
      <c r="AHX13" s="109"/>
      <c r="AHY13" s="109"/>
      <c r="AHZ13" s="109"/>
      <c r="AIA13" s="109"/>
      <c r="AIB13" s="109"/>
      <c r="AIC13" s="109"/>
      <c r="AID13" s="109"/>
      <c r="AIE13" s="109"/>
      <c r="AIF13" s="109"/>
      <c r="AIG13" s="109"/>
      <c r="AIH13" s="109"/>
      <c r="AII13" s="109"/>
      <c r="AIJ13" s="109"/>
      <c r="AIK13" s="109"/>
      <c r="AIL13" s="109"/>
      <c r="AIM13" s="109"/>
      <c r="AIN13" s="109"/>
      <c r="AIO13" s="109"/>
      <c r="AIP13" s="109"/>
      <c r="AIQ13" s="109"/>
      <c r="AIR13" s="109"/>
      <c r="AIS13" s="109"/>
      <c r="AIT13" s="109"/>
      <c r="AIU13" s="109"/>
      <c r="AIV13" s="109"/>
      <c r="AIW13" s="109"/>
      <c r="AIX13" s="109"/>
      <c r="AIY13" s="109"/>
      <c r="AIZ13" s="109"/>
      <c r="AJA13" s="109"/>
      <c r="AJB13" s="109"/>
      <c r="AJC13" s="109"/>
      <c r="AJD13" s="109"/>
      <c r="AJE13" s="109"/>
      <c r="AJF13" s="109"/>
      <c r="AJG13" s="109"/>
      <c r="AJH13" s="109"/>
      <c r="AJI13" s="109"/>
      <c r="AJJ13" s="109"/>
      <c r="AJK13" s="109"/>
      <c r="AJL13" s="109"/>
      <c r="AJM13" s="109"/>
      <c r="AJN13" s="109"/>
      <c r="AJO13" s="109"/>
      <c r="AJP13" s="109"/>
      <c r="AJQ13" s="109"/>
      <c r="AJR13" s="109"/>
      <c r="AJS13" s="109"/>
      <c r="AJT13" s="109"/>
      <c r="AJU13" s="109"/>
      <c r="AJV13" s="109"/>
      <c r="AJW13" s="109"/>
      <c r="AJX13" s="109"/>
      <c r="AJY13" s="109"/>
      <c r="AJZ13" s="109"/>
      <c r="AKA13" s="109"/>
      <c r="AKB13" s="109"/>
      <c r="AKC13" s="109"/>
      <c r="AKD13" s="109"/>
      <c r="AKE13" s="109"/>
      <c r="AKF13" s="109"/>
      <c r="AKG13" s="109"/>
      <c r="AKH13" s="109"/>
      <c r="AKI13" s="109"/>
      <c r="AKJ13" s="109"/>
      <c r="AKK13" s="109"/>
      <c r="AKL13" s="109"/>
      <c r="AKM13" s="109"/>
      <c r="AKN13" s="109"/>
      <c r="AKO13" s="109"/>
      <c r="AKP13" s="109"/>
      <c r="AKQ13" s="109"/>
      <c r="AKR13" s="109"/>
      <c r="AKS13" s="109"/>
      <c r="AKT13" s="109"/>
      <c r="AKU13" s="109"/>
      <c r="AKV13" s="109"/>
      <c r="AKW13" s="109"/>
      <c r="AKX13" s="109"/>
      <c r="AKY13" s="109"/>
      <c r="AKZ13" s="109"/>
      <c r="ALA13" s="109"/>
      <c r="ALB13" s="109"/>
      <c r="ALC13" s="109"/>
      <c r="ALD13" s="109"/>
      <c r="ALE13" s="109"/>
      <c r="ALF13" s="109"/>
      <c r="ALG13" s="109"/>
      <c r="ALH13" s="109"/>
      <c r="ALI13" s="109"/>
      <c r="ALJ13" s="109"/>
      <c r="ALK13" s="109"/>
      <c r="ALL13" s="109"/>
      <c r="ALM13" s="109"/>
      <c r="ALN13" s="109"/>
      <c r="ALO13" s="109"/>
      <c r="ALP13" s="109"/>
      <c r="ALQ13" s="109"/>
      <c r="ALR13" s="109"/>
      <c r="ALS13" s="109"/>
      <c r="ALT13" s="109"/>
      <c r="ALU13" s="109"/>
      <c r="ALV13" s="109"/>
      <c r="ALW13" s="109"/>
      <c r="ALX13" s="109"/>
      <c r="ALY13" s="109"/>
      <c r="ALZ13" s="109"/>
      <c r="AMA13" s="109"/>
      <c r="AMB13" s="109"/>
      <c r="AMC13" s="109"/>
      <c r="AMD13" s="109"/>
      <c r="AME13" s="109"/>
      <c r="AMF13" s="109"/>
      <c r="AMG13" s="109"/>
      <c r="AMH13" s="109"/>
      <c r="AMI13" s="109"/>
      <c r="AMJ13" s="109"/>
    </row>
    <row r="14" spans="1:1024" ht="243" customHeight="1">
      <c r="A14" s="112">
        <v>12</v>
      </c>
      <c r="B14" s="107" t="s">
        <v>66</v>
      </c>
      <c r="C14" s="118" t="s">
        <v>1135</v>
      </c>
    </row>
    <row r="15" spans="1:1024" s="104" customFormat="1" ht="409.6" customHeight="1">
      <c r="A15" s="478">
        <v>13</v>
      </c>
      <c r="B15" s="479" t="s">
        <v>68</v>
      </c>
      <c r="C15" s="480" t="s">
        <v>1136</v>
      </c>
    </row>
    <row r="16" spans="1:1024" ht="21" customHeight="1">
      <c r="A16" s="478"/>
      <c r="B16" s="479"/>
      <c r="C16" s="480"/>
    </row>
    <row r="17" spans="1:1024" ht="216.6" customHeight="1">
      <c r="A17" s="478"/>
      <c r="B17" s="479"/>
      <c r="C17" s="481"/>
    </row>
    <row r="18" spans="1:1024" ht="372.6" customHeight="1">
      <c r="A18" s="112"/>
      <c r="B18" s="479"/>
      <c r="C18" s="481"/>
    </row>
    <row r="19" spans="1:1024" ht="107.45" customHeight="1">
      <c r="A19" s="112"/>
      <c r="B19" s="119"/>
      <c r="C19" s="120" t="s">
        <v>1137</v>
      </c>
    </row>
    <row r="20" spans="1:1024" s="124" customFormat="1" ht="279.75" customHeight="1">
      <c r="A20" s="121">
        <v>14</v>
      </c>
      <c r="B20" s="114" t="s">
        <v>1138</v>
      </c>
      <c r="C20" s="111" t="s">
        <v>1139</v>
      </c>
      <c r="D20" s="122"/>
      <c r="E20" s="122"/>
      <c r="F20" s="123"/>
      <c r="G20" s="123"/>
      <c r="H20" s="122"/>
      <c r="I20" s="122"/>
      <c r="J20" s="123">
        <f>G20*H20*I20</f>
        <v>0</v>
      </c>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c r="BO20" s="122"/>
      <c r="BP20" s="122"/>
      <c r="BQ20" s="122"/>
      <c r="BR20" s="122"/>
      <c r="BS20" s="122"/>
      <c r="BT20" s="122"/>
      <c r="BU20" s="122"/>
      <c r="BV20" s="122"/>
      <c r="BW20" s="122"/>
      <c r="BX20" s="122"/>
      <c r="BY20" s="122"/>
      <c r="BZ20" s="122"/>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c r="FU20" s="122"/>
      <c r="FV20" s="122"/>
      <c r="FW20" s="122"/>
      <c r="FX20" s="122"/>
      <c r="FY20" s="122"/>
      <c r="FZ20" s="122"/>
      <c r="GA20" s="122"/>
      <c r="GB20" s="122"/>
      <c r="GC20" s="122"/>
      <c r="GD20" s="122"/>
      <c r="GE20" s="122"/>
      <c r="GF20" s="122"/>
      <c r="GG20" s="122"/>
      <c r="GH20" s="122"/>
      <c r="GI20" s="122"/>
      <c r="GJ20" s="122"/>
      <c r="GK20" s="122"/>
      <c r="GL20" s="122"/>
      <c r="GM20" s="122"/>
      <c r="GN20" s="122"/>
      <c r="GO20" s="122"/>
      <c r="GP20" s="122"/>
      <c r="GQ20" s="122"/>
      <c r="GR20" s="122"/>
      <c r="GS20" s="122"/>
      <c r="GT20" s="122"/>
      <c r="GU20" s="122"/>
      <c r="GV20" s="122"/>
      <c r="GW20" s="122"/>
      <c r="GX20" s="122"/>
      <c r="GY20" s="122"/>
      <c r="GZ20" s="122"/>
      <c r="HA20" s="122"/>
      <c r="HB20" s="122"/>
      <c r="HC20" s="122"/>
      <c r="HD20" s="122"/>
      <c r="HE20" s="122"/>
      <c r="HF20" s="122"/>
      <c r="HG20" s="122"/>
      <c r="HH20" s="122"/>
      <c r="HI20" s="122"/>
      <c r="HJ20" s="122"/>
      <c r="HK20" s="122"/>
      <c r="HL20" s="122"/>
      <c r="HM20" s="122"/>
      <c r="HN20" s="122"/>
      <c r="HO20" s="122"/>
      <c r="HP20" s="122"/>
      <c r="HQ20" s="122"/>
      <c r="HR20" s="122"/>
      <c r="HS20" s="122"/>
      <c r="HT20" s="122"/>
      <c r="HU20" s="122"/>
      <c r="HV20" s="122"/>
      <c r="HW20" s="122"/>
      <c r="HX20" s="122"/>
      <c r="HY20" s="122"/>
      <c r="HZ20" s="122"/>
      <c r="IA20" s="122"/>
      <c r="IB20" s="122"/>
      <c r="IC20" s="122"/>
      <c r="ID20" s="122"/>
      <c r="IE20" s="122"/>
      <c r="IF20" s="122"/>
      <c r="IG20" s="122"/>
      <c r="IH20" s="122"/>
      <c r="II20" s="122"/>
      <c r="IJ20" s="122"/>
      <c r="IK20" s="122"/>
      <c r="IL20" s="122"/>
      <c r="IM20" s="122"/>
      <c r="IN20" s="122"/>
      <c r="IO20" s="122"/>
      <c r="IP20" s="122"/>
      <c r="IQ20" s="122"/>
      <c r="IR20" s="122"/>
      <c r="IS20" s="122"/>
      <c r="IT20" s="122"/>
      <c r="IU20" s="122"/>
      <c r="IV20" s="122"/>
      <c r="IW20" s="122"/>
      <c r="IX20" s="122"/>
      <c r="IY20" s="122"/>
      <c r="IZ20" s="122"/>
      <c r="JA20" s="122"/>
      <c r="JB20" s="122"/>
      <c r="JC20" s="122"/>
      <c r="JD20" s="122"/>
      <c r="JE20" s="122"/>
      <c r="JF20" s="122"/>
      <c r="JG20" s="122"/>
      <c r="JH20" s="122"/>
      <c r="JI20" s="122"/>
      <c r="JJ20" s="122"/>
      <c r="JK20" s="122"/>
      <c r="JL20" s="122"/>
      <c r="JM20" s="122"/>
      <c r="JN20" s="122"/>
      <c r="JO20" s="122"/>
      <c r="JP20" s="122"/>
      <c r="JQ20" s="122"/>
      <c r="JR20" s="122"/>
      <c r="JS20" s="122"/>
      <c r="JT20" s="122"/>
      <c r="JU20" s="122"/>
      <c r="JV20" s="122"/>
      <c r="JW20" s="122"/>
      <c r="JX20" s="122"/>
      <c r="JY20" s="122"/>
      <c r="JZ20" s="122"/>
      <c r="KA20" s="122"/>
      <c r="KB20" s="122"/>
      <c r="KC20" s="122"/>
      <c r="KD20" s="122"/>
      <c r="KE20" s="122"/>
      <c r="KF20" s="122"/>
      <c r="KG20" s="122"/>
      <c r="KH20" s="122"/>
      <c r="KI20" s="122"/>
      <c r="KJ20" s="122"/>
      <c r="KK20" s="122"/>
      <c r="KL20" s="122"/>
      <c r="KM20" s="122"/>
      <c r="KN20" s="122"/>
      <c r="KO20" s="122"/>
      <c r="KP20" s="122"/>
      <c r="KQ20" s="122"/>
      <c r="KR20" s="122"/>
      <c r="KS20" s="122"/>
      <c r="KT20" s="122"/>
      <c r="KU20" s="122"/>
      <c r="KV20" s="122"/>
      <c r="KW20" s="122"/>
      <c r="KX20" s="122"/>
      <c r="KY20" s="122"/>
      <c r="KZ20" s="122"/>
      <c r="LA20" s="122"/>
      <c r="LB20" s="122"/>
      <c r="LC20" s="122"/>
      <c r="LD20" s="122"/>
      <c r="LE20" s="122"/>
      <c r="LF20" s="122"/>
      <c r="LG20" s="122"/>
      <c r="LH20" s="122"/>
      <c r="LI20" s="122"/>
      <c r="LJ20" s="122"/>
      <c r="LK20" s="122"/>
      <c r="LL20" s="122"/>
      <c r="LM20" s="122"/>
      <c r="LN20" s="122"/>
      <c r="LO20" s="122"/>
      <c r="LP20" s="122"/>
      <c r="LQ20" s="122"/>
      <c r="LR20" s="122"/>
      <c r="LS20" s="122"/>
      <c r="LT20" s="122"/>
      <c r="LU20" s="122"/>
      <c r="LV20" s="122"/>
      <c r="LW20" s="122"/>
      <c r="LX20" s="122"/>
      <c r="LY20" s="122"/>
      <c r="LZ20" s="122"/>
      <c r="MA20" s="122"/>
      <c r="MB20" s="122"/>
      <c r="MC20" s="122"/>
      <c r="MD20" s="122"/>
      <c r="ME20" s="122"/>
      <c r="MF20" s="122"/>
      <c r="MG20" s="122"/>
      <c r="MH20" s="122"/>
      <c r="MI20" s="122"/>
      <c r="MJ20" s="122"/>
      <c r="MK20" s="122"/>
      <c r="ML20" s="122"/>
      <c r="MM20" s="122"/>
      <c r="MN20" s="122"/>
      <c r="MO20" s="122"/>
      <c r="MP20" s="122"/>
      <c r="MQ20" s="122"/>
      <c r="MR20" s="122"/>
      <c r="MS20" s="122"/>
      <c r="MT20" s="122"/>
      <c r="MU20" s="122"/>
      <c r="MV20" s="122"/>
      <c r="MW20" s="122"/>
      <c r="MX20" s="122"/>
      <c r="MY20" s="122"/>
      <c r="MZ20" s="122"/>
      <c r="NA20" s="122"/>
      <c r="NB20" s="122"/>
      <c r="NC20" s="122"/>
      <c r="ND20" s="122"/>
      <c r="NE20" s="122"/>
      <c r="NF20" s="122"/>
      <c r="NG20" s="122"/>
      <c r="NH20" s="122"/>
      <c r="NI20" s="122"/>
      <c r="NJ20" s="122"/>
      <c r="NK20" s="122"/>
      <c r="NL20" s="122"/>
      <c r="NM20" s="122"/>
      <c r="NN20" s="122"/>
      <c r="NO20" s="122"/>
      <c r="NP20" s="122"/>
      <c r="NQ20" s="122"/>
      <c r="NR20" s="122"/>
      <c r="NS20" s="122"/>
      <c r="NT20" s="122"/>
      <c r="NU20" s="122"/>
      <c r="NV20" s="122"/>
      <c r="NW20" s="122"/>
      <c r="NX20" s="122"/>
      <c r="NY20" s="122"/>
      <c r="NZ20" s="122"/>
      <c r="OA20" s="122"/>
      <c r="OB20" s="122"/>
      <c r="OC20" s="122"/>
      <c r="OD20" s="122"/>
      <c r="OE20" s="122"/>
      <c r="OF20" s="122"/>
      <c r="OG20" s="122"/>
      <c r="OH20" s="122"/>
      <c r="OI20" s="122"/>
      <c r="OJ20" s="122"/>
      <c r="OK20" s="122"/>
      <c r="OL20" s="122"/>
      <c r="OM20" s="122"/>
      <c r="ON20" s="122"/>
      <c r="OO20" s="122"/>
      <c r="OP20" s="122"/>
      <c r="OQ20" s="122"/>
      <c r="OR20" s="122"/>
      <c r="OS20" s="122"/>
      <c r="OT20" s="122"/>
      <c r="OU20" s="122"/>
      <c r="OV20" s="122"/>
      <c r="OW20" s="122"/>
      <c r="OX20" s="122"/>
      <c r="OY20" s="122"/>
      <c r="OZ20" s="122"/>
      <c r="PA20" s="122"/>
      <c r="PB20" s="122"/>
      <c r="PC20" s="122"/>
      <c r="PD20" s="122"/>
      <c r="PE20" s="122"/>
      <c r="PF20" s="122"/>
      <c r="PG20" s="122"/>
      <c r="PH20" s="122"/>
      <c r="PI20" s="122"/>
      <c r="PJ20" s="122"/>
      <c r="PK20" s="122"/>
      <c r="PL20" s="122"/>
      <c r="PM20" s="122"/>
      <c r="PN20" s="122"/>
      <c r="PO20" s="122"/>
      <c r="PP20" s="122"/>
      <c r="PQ20" s="122"/>
      <c r="PR20" s="122"/>
      <c r="PS20" s="122"/>
      <c r="PT20" s="122"/>
      <c r="PU20" s="122"/>
      <c r="PV20" s="122"/>
      <c r="PW20" s="122"/>
      <c r="PX20" s="122"/>
      <c r="PY20" s="122"/>
      <c r="PZ20" s="122"/>
      <c r="QA20" s="122"/>
      <c r="QB20" s="122"/>
      <c r="QC20" s="122"/>
      <c r="QD20" s="122"/>
      <c r="QE20" s="122"/>
      <c r="QF20" s="122"/>
      <c r="QG20" s="122"/>
      <c r="QH20" s="122"/>
      <c r="QI20" s="122"/>
      <c r="QJ20" s="122"/>
      <c r="QK20" s="122"/>
      <c r="QL20" s="122"/>
      <c r="QM20" s="122"/>
      <c r="QN20" s="122"/>
      <c r="QO20" s="122"/>
      <c r="QP20" s="122"/>
      <c r="QQ20" s="122"/>
      <c r="QR20" s="122"/>
      <c r="QS20" s="122"/>
      <c r="QT20" s="122"/>
      <c r="QU20" s="122"/>
      <c r="QV20" s="122"/>
      <c r="QW20" s="122"/>
      <c r="QX20" s="122"/>
      <c r="QY20" s="122"/>
      <c r="QZ20" s="122"/>
      <c r="RA20" s="122"/>
      <c r="RB20" s="122"/>
      <c r="RC20" s="122"/>
      <c r="RD20" s="122"/>
      <c r="RE20" s="122"/>
      <c r="RF20" s="122"/>
      <c r="RG20" s="122"/>
      <c r="RH20" s="122"/>
      <c r="RI20" s="122"/>
      <c r="RJ20" s="122"/>
      <c r="RK20" s="122"/>
      <c r="RL20" s="122"/>
      <c r="RM20" s="122"/>
      <c r="RN20" s="122"/>
      <c r="RO20" s="122"/>
      <c r="RP20" s="122"/>
      <c r="RQ20" s="122"/>
      <c r="RR20" s="122"/>
      <c r="RS20" s="122"/>
      <c r="RT20" s="122"/>
      <c r="RU20" s="122"/>
      <c r="RV20" s="122"/>
      <c r="RW20" s="122"/>
      <c r="RX20" s="122"/>
      <c r="RY20" s="122"/>
      <c r="RZ20" s="122"/>
      <c r="SA20" s="122"/>
      <c r="SB20" s="122"/>
      <c r="SC20" s="122"/>
      <c r="SD20" s="122"/>
      <c r="SE20" s="122"/>
      <c r="SF20" s="122"/>
      <c r="SG20" s="122"/>
      <c r="SH20" s="122"/>
      <c r="SI20" s="122"/>
      <c r="SJ20" s="122"/>
      <c r="SK20" s="122"/>
      <c r="SL20" s="122"/>
      <c r="SM20" s="122"/>
      <c r="SN20" s="122"/>
      <c r="SO20" s="122"/>
      <c r="SP20" s="122"/>
      <c r="SQ20" s="122"/>
      <c r="SR20" s="122"/>
      <c r="SS20" s="122"/>
      <c r="ST20" s="122"/>
      <c r="SU20" s="122"/>
      <c r="SV20" s="122"/>
      <c r="SW20" s="122"/>
      <c r="SX20" s="122"/>
      <c r="SY20" s="122"/>
      <c r="SZ20" s="122"/>
      <c r="TA20" s="122"/>
      <c r="TB20" s="122"/>
      <c r="TC20" s="122"/>
      <c r="TD20" s="122"/>
      <c r="TE20" s="122"/>
      <c r="TF20" s="122"/>
      <c r="TG20" s="122"/>
      <c r="TH20" s="122"/>
      <c r="TI20" s="122"/>
      <c r="TJ20" s="122"/>
      <c r="TK20" s="122"/>
      <c r="TL20" s="122"/>
      <c r="TM20" s="122"/>
      <c r="TN20" s="122"/>
      <c r="TO20" s="122"/>
      <c r="TP20" s="122"/>
      <c r="TQ20" s="122"/>
      <c r="TR20" s="122"/>
      <c r="TS20" s="122"/>
      <c r="TT20" s="122"/>
      <c r="TU20" s="122"/>
      <c r="TV20" s="122"/>
      <c r="TW20" s="122"/>
      <c r="TX20" s="122"/>
      <c r="TY20" s="122"/>
      <c r="TZ20" s="122"/>
      <c r="UA20" s="122"/>
      <c r="UB20" s="122"/>
      <c r="UC20" s="122"/>
      <c r="UD20" s="122"/>
      <c r="UE20" s="122"/>
      <c r="UF20" s="122"/>
      <c r="UG20" s="122"/>
      <c r="UH20" s="122"/>
      <c r="UI20" s="122"/>
      <c r="UJ20" s="122"/>
      <c r="UK20" s="122"/>
      <c r="UL20" s="122"/>
      <c r="UM20" s="122"/>
      <c r="UN20" s="122"/>
      <c r="UO20" s="122"/>
      <c r="UP20" s="122"/>
      <c r="UQ20" s="122"/>
      <c r="UR20" s="122"/>
      <c r="US20" s="122"/>
      <c r="UT20" s="122"/>
      <c r="UU20" s="122"/>
      <c r="UV20" s="122"/>
      <c r="UW20" s="122"/>
      <c r="UX20" s="122"/>
      <c r="UY20" s="122"/>
      <c r="UZ20" s="122"/>
      <c r="VA20" s="122"/>
      <c r="VB20" s="122"/>
      <c r="VC20" s="122"/>
      <c r="VD20" s="122"/>
      <c r="VE20" s="122"/>
      <c r="VF20" s="122"/>
      <c r="VG20" s="122"/>
      <c r="VH20" s="122"/>
      <c r="VI20" s="122"/>
      <c r="VJ20" s="122"/>
      <c r="VK20" s="122"/>
      <c r="VL20" s="122"/>
      <c r="VM20" s="122"/>
      <c r="VN20" s="122"/>
      <c r="VO20" s="122"/>
      <c r="VP20" s="122"/>
      <c r="VQ20" s="122"/>
      <c r="VR20" s="122"/>
      <c r="VS20" s="122"/>
      <c r="VT20" s="122"/>
      <c r="VU20" s="122"/>
      <c r="VV20" s="122"/>
      <c r="VW20" s="122"/>
      <c r="VX20" s="122"/>
      <c r="VY20" s="122"/>
      <c r="VZ20" s="122"/>
      <c r="WA20" s="122"/>
      <c r="WB20" s="122"/>
      <c r="WC20" s="122"/>
      <c r="WD20" s="122"/>
      <c r="WE20" s="122"/>
      <c r="WF20" s="122"/>
      <c r="WG20" s="122"/>
      <c r="WH20" s="122"/>
      <c r="WI20" s="122"/>
      <c r="WJ20" s="122"/>
      <c r="WK20" s="122"/>
      <c r="WL20" s="122"/>
      <c r="WM20" s="122"/>
      <c r="WN20" s="122"/>
      <c r="WO20" s="122"/>
      <c r="WP20" s="122"/>
      <c r="WQ20" s="122"/>
      <c r="WR20" s="122"/>
      <c r="WS20" s="122"/>
      <c r="WT20" s="122"/>
      <c r="WU20" s="122"/>
      <c r="WV20" s="122"/>
      <c r="WW20" s="122"/>
      <c r="WX20" s="122"/>
      <c r="WY20" s="122"/>
      <c r="WZ20" s="122"/>
      <c r="XA20" s="122"/>
      <c r="XB20" s="122"/>
      <c r="XC20" s="122"/>
      <c r="XD20" s="122"/>
      <c r="XE20" s="122"/>
      <c r="XF20" s="122"/>
      <c r="XG20" s="122"/>
      <c r="XH20" s="122"/>
      <c r="XI20" s="122"/>
      <c r="XJ20" s="122"/>
      <c r="XK20" s="122"/>
      <c r="XL20" s="122"/>
      <c r="XM20" s="122"/>
      <c r="XN20" s="122"/>
      <c r="XO20" s="122"/>
      <c r="XP20" s="122"/>
      <c r="XQ20" s="122"/>
      <c r="XR20" s="122"/>
      <c r="XS20" s="122"/>
      <c r="XT20" s="122"/>
      <c r="XU20" s="122"/>
      <c r="XV20" s="122"/>
      <c r="XW20" s="122"/>
      <c r="XX20" s="122"/>
      <c r="XY20" s="122"/>
      <c r="XZ20" s="122"/>
      <c r="YA20" s="122"/>
      <c r="YB20" s="122"/>
      <c r="YC20" s="122"/>
      <c r="YD20" s="122"/>
      <c r="YE20" s="122"/>
      <c r="YF20" s="122"/>
      <c r="YG20" s="122"/>
      <c r="YH20" s="122"/>
      <c r="YI20" s="122"/>
      <c r="YJ20" s="122"/>
      <c r="YK20" s="122"/>
      <c r="YL20" s="122"/>
      <c r="YM20" s="122"/>
      <c r="YN20" s="122"/>
      <c r="YO20" s="122"/>
      <c r="YP20" s="122"/>
      <c r="YQ20" s="122"/>
      <c r="YR20" s="122"/>
      <c r="YS20" s="122"/>
      <c r="YT20" s="122"/>
      <c r="YU20" s="122"/>
      <c r="YV20" s="122"/>
      <c r="YW20" s="122"/>
      <c r="YX20" s="122"/>
      <c r="YY20" s="122"/>
      <c r="YZ20" s="122"/>
      <c r="ZA20" s="122"/>
      <c r="ZB20" s="122"/>
      <c r="ZC20" s="122"/>
      <c r="ZD20" s="122"/>
      <c r="ZE20" s="122"/>
      <c r="ZF20" s="122"/>
      <c r="ZG20" s="122"/>
      <c r="ZH20" s="122"/>
      <c r="ZI20" s="122"/>
      <c r="ZJ20" s="122"/>
      <c r="ZK20" s="122"/>
      <c r="ZL20" s="122"/>
      <c r="ZM20" s="122"/>
      <c r="ZN20" s="122"/>
      <c r="ZO20" s="122"/>
      <c r="ZP20" s="122"/>
      <c r="ZQ20" s="122"/>
      <c r="ZR20" s="122"/>
      <c r="ZS20" s="122"/>
      <c r="ZT20" s="122"/>
      <c r="ZU20" s="122"/>
      <c r="ZV20" s="122"/>
      <c r="ZW20" s="122"/>
      <c r="ZX20" s="122"/>
      <c r="ZY20" s="122"/>
      <c r="ZZ20" s="122"/>
      <c r="AAA20" s="122"/>
      <c r="AAB20" s="122"/>
      <c r="AAC20" s="122"/>
      <c r="AAD20" s="122"/>
      <c r="AAE20" s="122"/>
      <c r="AAF20" s="122"/>
      <c r="AAG20" s="122"/>
      <c r="AAH20" s="122"/>
      <c r="AAI20" s="122"/>
      <c r="AAJ20" s="122"/>
      <c r="AAK20" s="122"/>
      <c r="AAL20" s="122"/>
      <c r="AAM20" s="122"/>
      <c r="AAN20" s="122"/>
      <c r="AAO20" s="122"/>
      <c r="AAP20" s="122"/>
      <c r="AAQ20" s="122"/>
      <c r="AAR20" s="122"/>
      <c r="AAS20" s="122"/>
      <c r="AAT20" s="122"/>
      <c r="AAU20" s="122"/>
      <c r="AAV20" s="122"/>
      <c r="AAW20" s="122"/>
      <c r="AAX20" s="122"/>
      <c r="AAY20" s="122"/>
      <c r="AAZ20" s="122"/>
      <c r="ABA20" s="122"/>
      <c r="ABB20" s="122"/>
      <c r="ABC20" s="122"/>
      <c r="ABD20" s="122"/>
      <c r="ABE20" s="122"/>
      <c r="ABF20" s="122"/>
      <c r="ABG20" s="122"/>
      <c r="ABH20" s="122"/>
      <c r="ABI20" s="122"/>
      <c r="ABJ20" s="122"/>
      <c r="ABK20" s="122"/>
      <c r="ABL20" s="122"/>
      <c r="ABM20" s="122"/>
      <c r="ABN20" s="122"/>
      <c r="ABO20" s="122"/>
      <c r="ABP20" s="122"/>
      <c r="ABQ20" s="122"/>
      <c r="ABR20" s="122"/>
      <c r="ABS20" s="122"/>
      <c r="ABT20" s="122"/>
      <c r="ABU20" s="122"/>
      <c r="ABV20" s="122"/>
      <c r="ABW20" s="122"/>
      <c r="ABX20" s="122"/>
      <c r="ABY20" s="122"/>
      <c r="ABZ20" s="122"/>
      <c r="ACA20" s="122"/>
      <c r="ACB20" s="122"/>
      <c r="ACC20" s="122"/>
      <c r="ACD20" s="122"/>
      <c r="ACE20" s="122"/>
      <c r="ACF20" s="122"/>
      <c r="ACG20" s="122"/>
      <c r="ACH20" s="122"/>
      <c r="ACI20" s="122"/>
      <c r="ACJ20" s="122"/>
      <c r="ACK20" s="122"/>
      <c r="ACL20" s="122"/>
      <c r="ACM20" s="122"/>
      <c r="ACN20" s="122"/>
      <c r="ACO20" s="122"/>
      <c r="ACP20" s="122"/>
      <c r="ACQ20" s="122"/>
      <c r="ACR20" s="122"/>
      <c r="ACS20" s="122"/>
      <c r="ACT20" s="122"/>
      <c r="ACU20" s="122"/>
      <c r="ACV20" s="122"/>
      <c r="ACW20" s="122"/>
      <c r="ACX20" s="122"/>
      <c r="ACY20" s="122"/>
      <c r="ACZ20" s="122"/>
      <c r="ADA20" s="122"/>
      <c r="ADB20" s="122"/>
      <c r="ADC20" s="122"/>
      <c r="ADD20" s="122"/>
      <c r="ADE20" s="122"/>
      <c r="ADF20" s="122"/>
      <c r="ADG20" s="122"/>
      <c r="ADH20" s="122"/>
      <c r="ADI20" s="122"/>
      <c r="ADJ20" s="122"/>
      <c r="ADK20" s="122"/>
      <c r="ADL20" s="122"/>
      <c r="ADM20" s="122"/>
      <c r="ADN20" s="122"/>
      <c r="ADO20" s="122"/>
      <c r="ADP20" s="122"/>
      <c r="ADQ20" s="122"/>
      <c r="ADR20" s="122"/>
      <c r="ADS20" s="122"/>
      <c r="ADT20" s="122"/>
      <c r="ADU20" s="122"/>
      <c r="ADV20" s="122"/>
      <c r="ADW20" s="122"/>
      <c r="ADX20" s="122"/>
      <c r="ADY20" s="122"/>
      <c r="ADZ20" s="122"/>
      <c r="AEA20" s="122"/>
      <c r="AEB20" s="122"/>
      <c r="AEC20" s="122"/>
      <c r="AED20" s="122"/>
      <c r="AEE20" s="122"/>
      <c r="AEF20" s="122"/>
      <c r="AEG20" s="122"/>
      <c r="AEH20" s="122"/>
      <c r="AEI20" s="122"/>
      <c r="AEJ20" s="122"/>
      <c r="AEK20" s="122"/>
      <c r="AEL20" s="122"/>
      <c r="AEM20" s="122"/>
      <c r="AEN20" s="122"/>
      <c r="AEO20" s="122"/>
      <c r="AEP20" s="122"/>
      <c r="AEQ20" s="122"/>
      <c r="AER20" s="122"/>
      <c r="AES20" s="122"/>
      <c r="AET20" s="122"/>
      <c r="AEU20" s="122"/>
      <c r="AEV20" s="122"/>
      <c r="AEW20" s="122"/>
      <c r="AEX20" s="122"/>
      <c r="AEY20" s="122"/>
      <c r="AEZ20" s="122"/>
      <c r="AFA20" s="122"/>
      <c r="AFB20" s="122"/>
      <c r="AFC20" s="122"/>
      <c r="AFD20" s="122"/>
      <c r="AFE20" s="122"/>
      <c r="AFF20" s="122"/>
      <c r="AFG20" s="122"/>
      <c r="AFH20" s="122"/>
      <c r="AFI20" s="122"/>
      <c r="AFJ20" s="122"/>
      <c r="AFK20" s="122"/>
      <c r="AFL20" s="122"/>
      <c r="AFM20" s="122"/>
      <c r="AFN20" s="122"/>
      <c r="AFO20" s="122"/>
      <c r="AFP20" s="122"/>
      <c r="AFQ20" s="122"/>
      <c r="AFR20" s="122"/>
      <c r="AFS20" s="122"/>
      <c r="AFT20" s="122"/>
      <c r="AFU20" s="122"/>
      <c r="AFV20" s="122"/>
      <c r="AFW20" s="122"/>
      <c r="AFX20" s="122"/>
      <c r="AFY20" s="122"/>
      <c r="AFZ20" s="122"/>
      <c r="AGA20" s="122"/>
      <c r="AGB20" s="122"/>
      <c r="AGC20" s="122"/>
      <c r="AGD20" s="122"/>
      <c r="AGE20" s="122"/>
      <c r="AGF20" s="122"/>
      <c r="AGG20" s="122"/>
      <c r="AGH20" s="122"/>
      <c r="AGI20" s="122"/>
      <c r="AGJ20" s="122"/>
      <c r="AGK20" s="122"/>
      <c r="AGL20" s="122"/>
      <c r="AGM20" s="122"/>
      <c r="AGN20" s="122"/>
      <c r="AGO20" s="122"/>
      <c r="AGP20" s="122"/>
      <c r="AGQ20" s="122"/>
      <c r="AGR20" s="122"/>
      <c r="AGS20" s="122"/>
      <c r="AGT20" s="122"/>
      <c r="AGU20" s="122"/>
      <c r="AGV20" s="122"/>
      <c r="AGW20" s="122"/>
      <c r="AGX20" s="122"/>
      <c r="AGY20" s="122"/>
      <c r="AGZ20" s="122"/>
      <c r="AHA20" s="122"/>
      <c r="AHB20" s="122"/>
      <c r="AHC20" s="122"/>
      <c r="AHD20" s="122"/>
      <c r="AHE20" s="122"/>
      <c r="AHF20" s="122"/>
      <c r="AHG20" s="122"/>
      <c r="AHH20" s="122"/>
      <c r="AHI20" s="122"/>
      <c r="AHJ20" s="122"/>
      <c r="AHK20" s="122"/>
      <c r="AHL20" s="122"/>
      <c r="AHM20" s="122"/>
      <c r="AHN20" s="122"/>
      <c r="AHO20" s="122"/>
      <c r="AHP20" s="122"/>
      <c r="AHQ20" s="122"/>
      <c r="AHR20" s="122"/>
      <c r="AHS20" s="122"/>
      <c r="AHT20" s="122"/>
      <c r="AHU20" s="122"/>
      <c r="AHV20" s="122"/>
      <c r="AHW20" s="122"/>
      <c r="AHX20" s="122"/>
      <c r="AHY20" s="122"/>
      <c r="AHZ20" s="122"/>
      <c r="AIA20" s="122"/>
      <c r="AIB20" s="122"/>
      <c r="AIC20" s="122"/>
      <c r="AID20" s="122"/>
      <c r="AIE20" s="122"/>
      <c r="AIF20" s="122"/>
      <c r="AIG20" s="122"/>
      <c r="AIH20" s="122"/>
      <c r="AII20" s="122"/>
      <c r="AIJ20" s="122"/>
      <c r="AIK20" s="122"/>
      <c r="AIL20" s="122"/>
      <c r="AIM20" s="122"/>
      <c r="AIN20" s="122"/>
      <c r="AIO20" s="122"/>
      <c r="AIP20" s="122"/>
      <c r="AIQ20" s="122"/>
      <c r="AIR20" s="122"/>
      <c r="AIS20" s="122"/>
      <c r="AIT20" s="122"/>
      <c r="AIU20" s="122"/>
      <c r="AIV20" s="122"/>
      <c r="AIW20" s="122"/>
      <c r="AIX20" s="122"/>
      <c r="AIY20" s="122"/>
      <c r="AIZ20" s="122"/>
      <c r="AJA20" s="122"/>
      <c r="AJB20" s="122"/>
      <c r="AJC20" s="122"/>
      <c r="AJD20" s="122"/>
      <c r="AJE20" s="122"/>
      <c r="AJF20" s="122"/>
      <c r="AJG20" s="122"/>
      <c r="AJH20" s="122"/>
      <c r="AJI20" s="122"/>
      <c r="AJJ20" s="122"/>
      <c r="AJK20" s="122"/>
      <c r="AJL20" s="122"/>
      <c r="AJM20" s="122"/>
      <c r="AJN20" s="122"/>
      <c r="AJO20" s="122"/>
      <c r="AJP20" s="122"/>
      <c r="AJQ20" s="122"/>
      <c r="AJR20" s="122"/>
      <c r="AJS20" s="122"/>
      <c r="AJT20" s="122"/>
      <c r="AJU20" s="122"/>
      <c r="AJV20" s="122"/>
      <c r="AJW20" s="122"/>
      <c r="AJX20" s="122"/>
      <c r="AJY20" s="122"/>
      <c r="AJZ20" s="122"/>
      <c r="AKA20" s="122"/>
      <c r="AKB20" s="122"/>
      <c r="AKC20" s="122"/>
      <c r="AKD20" s="122"/>
      <c r="AKE20" s="122"/>
      <c r="AKF20" s="122"/>
      <c r="AKG20" s="122"/>
      <c r="AKH20" s="122"/>
      <c r="AKI20" s="122"/>
      <c r="AKJ20" s="122"/>
      <c r="AKK20" s="122"/>
      <c r="AKL20" s="122"/>
      <c r="AKM20" s="122"/>
      <c r="AKN20" s="122"/>
      <c r="AKO20" s="122"/>
      <c r="AKP20" s="122"/>
      <c r="AKQ20" s="122"/>
      <c r="AKR20" s="122"/>
      <c r="AKS20" s="122"/>
      <c r="AKT20" s="122"/>
      <c r="AKU20" s="122"/>
      <c r="AKV20" s="122"/>
      <c r="AKW20" s="122"/>
      <c r="AKX20" s="122"/>
      <c r="AKY20" s="122"/>
      <c r="AKZ20" s="122"/>
      <c r="ALA20" s="122"/>
      <c r="ALB20" s="122"/>
      <c r="ALC20" s="122"/>
      <c r="ALD20" s="122"/>
      <c r="ALE20" s="122"/>
      <c r="ALF20" s="122"/>
      <c r="ALG20" s="122"/>
      <c r="ALH20" s="122"/>
      <c r="ALI20" s="122"/>
      <c r="ALJ20" s="122"/>
      <c r="ALK20" s="122"/>
      <c r="ALL20" s="122"/>
      <c r="ALM20" s="122"/>
      <c r="ALN20" s="122"/>
      <c r="ALO20" s="122"/>
      <c r="ALP20" s="122"/>
      <c r="ALQ20" s="122"/>
      <c r="ALR20" s="122"/>
      <c r="ALS20" s="122"/>
      <c r="ALT20" s="122"/>
      <c r="ALU20" s="122"/>
      <c r="ALV20" s="122"/>
      <c r="ALW20" s="122"/>
      <c r="ALX20" s="122"/>
      <c r="ALY20" s="122"/>
      <c r="ALZ20" s="122"/>
      <c r="AMA20" s="122"/>
      <c r="AMB20" s="122"/>
      <c r="AMC20" s="122"/>
      <c r="AMD20" s="122"/>
      <c r="AME20" s="122"/>
      <c r="AMF20" s="122"/>
      <c r="AMG20" s="122"/>
      <c r="AMH20" s="122"/>
      <c r="AMI20" s="122"/>
      <c r="AMJ20" s="122"/>
    </row>
    <row r="21" spans="1:1024" s="110" customFormat="1" ht="266.25" customHeight="1">
      <c r="A21" s="106">
        <v>15</v>
      </c>
      <c r="B21" s="475" t="s">
        <v>69</v>
      </c>
      <c r="C21" s="117" t="s">
        <v>1140</v>
      </c>
      <c r="D21" s="109"/>
      <c r="E21" s="109"/>
      <c r="F21" s="109"/>
      <c r="G21" s="109"/>
      <c r="H21" s="109"/>
      <c r="I21" s="109"/>
      <c r="J21" s="125"/>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09"/>
      <c r="AT21" s="109"/>
      <c r="AU21" s="109"/>
      <c r="AV21" s="109"/>
      <c r="AW21" s="109"/>
      <c r="AX21" s="109"/>
      <c r="AY21" s="109"/>
      <c r="AZ21" s="109"/>
      <c r="BA21" s="109"/>
      <c r="BB21" s="109"/>
      <c r="BC21" s="109"/>
      <c r="BD21" s="109"/>
      <c r="BE21" s="109"/>
      <c r="BF21" s="109"/>
      <c r="BG21" s="109"/>
      <c r="BH21" s="109"/>
      <c r="BI21" s="109"/>
      <c r="BJ21" s="109"/>
      <c r="BK21" s="109"/>
      <c r="BL21" s="109"/>
      <c r="BM21" s="109"/>
      <c r="BN21" s="109"/>
      <c r="BO21" s="109"/>
      <c r="BP21" s="109"/>
      <c r="BQ21" s="109"/>
      <c r="BR21" s="109"/>
      <c r="BS21" s="109"/>
      <c r="BT21" s="109"/>
      <c r="BU21" s="109"/>
      <c r="BV21" s="109"/>
      <c r="BW21" s="109"/>
      <c r="BX21" s="109"/>
      <c r="BY21" s="109"/>
      <c r="BZ21" s="109"/>
      <c r="CA21" s="109"/>
      <c r="CB21" s="109"/>
      <c r="CC21" s="109"/>
      <c r="CD21" s="109"/>
      <c r="CE21" s="109"/>
      <c r="CF21" s="109"/>
      <c r="CG21" s="109"/>
      <c r="CH21" s="109"/>
      <c r="CI21" s="109"/>
      <c r="CJ21" s="109"/>
      <c r="CK21" s="109"/>
      <c r="CL21" s="109"/>
      <c r="CM21" s="109"/>
      <c r="CN21" s="109"/>
      <c r="CO21" s="109"/>
      <c r="CP21" s="109"/>
      <c r="CQ21" s="109"/>
      <c r="CR21" s="109"/>
      <c r="CS21" s="109"/>
      <c r="CT21" s="109"/>
      <c r="CU21" s="109"/>
      <c r="CV21" s="109"/>
      <c r="CW21" s="109"/>
      <c r="CX21" s="109"/>
      <c r="CY21" s="109"/>
      <c r="CZ21" s="109"/>
      <c r="DA21" s="109"/>
      <c r="DB21" s="109"/>
      <c r="DC21" s="109"/>
      <c r="DD21" s="109"/>
      <c r="DE21" s="109"/>
      <c r="DF21" s="109"/>
      <c r="DG21" s="109"/>
      <c r="DH21" s="109"/>
      <c r="DI21" s="109"/>
      <c r="DJ21" s="109"/>
      <c r="DK21" s="109"/>
      <c r="DL21" s="109"/>
      <c r="DM21" s="109"/>
      <c r="DN21" s="109"/>
      <c r="DO21" s="109"/>
      <c r="DP21" s="109"/>
      <c r="DQ21" s="109"/>
      <c r="DR21" s="109"/>
      <c r="DS21" s="109"/>
      <c r="DT21" s="109"/>
      <c r="DU21" s="109"/>
      <c r="DV21" s="109"/>
      <c r="DW21" s="109"/>
      <c r="DX21" s="109"/>
      <c r="DY21" s="109"/>
      <c r="DZ21" s="109"/>
      <c r="EA21" s="109"/>
      <c r="EB21" s="109"/>
      <c r="EC21" s="109"/>
      <c r="ED21" s="109"/>
      <c r="EE21" s="109"/>
      <c r="EF21" s="109"/>
      <c r="EG21" s="109"/>
      <c r="EH21" s="109"/>
      <c r="EI21" s="109"/>
      <c r="EJ21" s="109"/>
      <c r="EK21" s="109"/>
      <c r="EL21" s="109"/>
      <c r="EM21" s="109"/>
      <c r="EN21" s="109"/>
      <c r="EO21" s="109"/>
      <c r="EP21" s="109"/>
      <c r="EQ21" s="109"/>
      <c r="ER21" s="109"/>
      <c r="ES21" s="109"/>
      <c r="ET21" s="109"/>
      <c r="EU21" s="109"/>
      <c r="EV21" s="109"/>
      <c r="EW21" s="109"/>
      <c r="EX21" s="109"/>
      <c r="EY21" s="109"/>
      <c r="EZ21" s="109"/>
      <c r="FA21" s="109"/>
      <c r="FB21" s="109"/>
      <c r="FC21" s="109"/>
      <c r="FD21" s="109"/>
      <c r="FE21" s="109"/>
      <c r="FF21" s="109"/>
      <c r="FG21" s="109"/>
      <c r="FH21" s="109"/>
      <c r="FI21" s="109"/>
      <c r="FJ21" s="109"/>
      <c r="FK21" s="109"/>
      <c r="FL21" s="109"/>
      <c r="FM21" s="109"/>
      <c r="FN21" s="109"/>
      <c r="FO21" s="109"/>
      <c r="FP21" s="109"/>
      <c r="FQ21" s="109"/>
      <c r="FR21" s="109"/>
      <c r="FS21" s="109"/>
      <c r="FT21" s="109"/>
      <c r="FU21" s="109"/>
      <c r="FV21" s="109"/>
      <c r="FW21" s="109"/>
      <c r="FX21" s="109"/>
      <c r="FY21" s="109"/>
      <c r="FZ21" s="109"/>
      <c r="GA21" s="109"/>
      <c r="GB21" s="109"/>
      <c r="GC21" s="109"/>
      <c r="GD21" s="109"/>
      <c r="GE21" s="109"/>
      <c r="GF21" s="109"/>
      <c r="GG21" s="109"/>
      <c r="GH21" s="109"/>
      <c r="GI21" s="109"/>
      <c r="GJ21" s="109"/>
      <c r="GK21" s="109"/>
      <c r="GL21" s="109"/>
      <c r="GM21" s="109"/>
      <c r="GN21" s="109"/>
      <c r="GO21" s="109"/>
      <c r="GP21" s="109"/>
      <c r="GQ21" s="109"/>
      <c r="GR21" s="109"/>
      <c r="GS21" s="109"/>
      <c r="GT21" s="109"/>
      <c r="GU21" s="109"/>
      <c r="GV21" s="109"/>
      <c r="GW21" s="109"/>
      <c r="GX21" s="109"/>
      <c r="GY21" s="109"/>
      <c r="GZ21" s="109"/>
      <c r="HA21" s="109"/>
      <c r="HB21" s="109"/>
      <c r="HC21" s="109"/>
      <c r="HD21" s="109"/>
      <c r="HE21" s="109"/>
      <c r="HF21" s="109"/>
      <c r="HG21" s="109"/>
      <c r="HH21" s="109"/>
      <c r="HI21" s="109"/>
      <c r="HJ21" s="109"/>
      <c r="HK21" s="109"/>
      <c r="HL21" s="109"/>
      <c r="HM21" s="109"/>
      <c r="HN21" s="109"/>
      <c r="HO21" s="109"/>
      <c r="HP21" s="109"/>
      <c r="HQ21" s="109"/>
      <c r="HR21" s="109"/>
      <c r="HS21" s="109"/>
      <c r="HT21" s="109"/>
      <c r="HU21" s="109"/>
      <c r="HV21" s="109"/>
      <c r="HW21" s="109"/>
      <c r="HX21" s="109"/>
      <c r="HY21" s="109"/>
      <c r="HZ21" s="109"/>
      <c r="IA21" s="109"/>
      <c r="IB21" s="109"/>
      <c r="IC21" s="109"/>
      <c r="ID21" s="109"/>
      <c r="IE21" s="109"/>
      <c r="IF21" s="109"/>
      <c r="IG21" s="109"/>
      <c r="IH21" s="109"/>
      <c r="II21" s="109"/>
      <c r="IJ21" s="109"/>
      <c r="IK21" s="109"/>
      <c r="IL21" s="109"/>
      <c r="IM21" s="109"/>
      <c r="IN21" s="109"/>
      <c r="IO21" s="109"/>
      <c r="IP21" s="109"/>
      <c r="IQ21" s="109"/>
      <c r="IR21" s="109"/>
      <c r="IS21" s="109"/>
      <c r="IT21" s="109"/>
      <c r="IU21" s="109"/>
      <c r="IV21" s="109"/>
      <c r="IW21" s="109"/>
      <c r="IX21" s="109"/>
      <c r="IY21" s="109"/>
      <c r="IZ21" s="109"/>
      <c r="JA21" s="109"/>
      <c r="JB21" s="109"/>
      <c r="JC21" s="109"/>
      <c r="JD21" s="109"/>
      <c r="JE21" s="109"/>
      <c r="JF21" s="109"/>
      <c r="JG21" s="109"/>
      <c r="JH21" s="109"/>
      <c r="JI21" s="109"/>
      <c r="JJ21" s="109"/>
      <c r="JK21" s="109"/>
      <c r="JL21" s="109"/>
      <c r="JM21" s="109"/>
      <c r="JN21" s="109"/>
      <c r="JO21" s="109"/>
      <c r="JP21" s="109"/>
      <c r="JQ21" s="109"/>
      <c r="JR21" s="109"/>
      <c r="JS21" s="109"/>
      <c r="JT21" s="109"/>
      <c r="JU21" s="109"/>
      <c r="JV21" s="109"/>
      <c r="JW21" s="109"/>
      <c r="JX21" s="109"/>
      <c r="JY21" s="109"/>
      <c r="JZ21" s="109"/>
      <c r="KA21" s="109"/>
      <c r="KB21" s="109"/>
      <c r="KC21" s="109"/>
      <c r="KD21" s="109"/>
      <c r="KE21" s="109"/>
      <c r="KF21" s="109"/>
      <c r="KG21" s="109"/>
      <c r="KH21" s="109"/>
      <c r="KI21" s="109"/>
      <c r="KJ21" s="109"/>
      <c r="KK21" s="109"/>
      <c r="KL21" s="109"/>
      <c r="KM21" s="109"/>
      <c r="KN21" s="109"/>
      <c r="KO21" s="109"/>
      <c r="KP21" s="109"/>
      <c r="KQ21" s="109"/>
      <c r="KR21" s="109"/>
      <c r="KS21" s="109"/>
      <c r="KT21" s="109"/>
      <c r="KU21" s="109"/>
      <c r="KV21" s="109"/>
      <c r="KW21" s="109"/>
      <c r="KX21" s="109"/>
      <c r="KY21" s="109"/>
      <c r="KZ21" s="109"/>
      <c r="LA21" s="109"/>
      <c r="LB21" s="109"/>
      <c r="LC21" s="109"/>
      <c r="LD21" s="109"/>
      <c r="LE21" s="109"/>
      <c r="LF21" s="109"/>
      <c r="LG21" s="109"/>
      <c r="LH21" s="109"/>
      <c r="LI21" s="109"/>
      <c r="LJ21" s="109"/>
      <c r="LK21" s="109"/>
      <c r="LL21" s="109"/>
      <c r="LM21" s="109"/>
      <c r="LN21" s="109"/>
      <c r="LO21" s="109"/>
      <c r="LP21" s="109"/>
      <c r="LQ21" s="109"/>
      <c r="LR21" s="109"/>
      <c r="LS21" s="109"/>
      <c r="LT21" s="109"/>
      <c r="LU21" s="109"/>
      <c r="LV21" s="109"/>
      <c r="LW21" s="109"/>
      <c r="LX21" s="109"/>
      <c r="LY21" s="109"/>
      <c r="LZ21" s="109"/>
      <c r="MA21" s="109"/>
      <c r="MB21" s="109"/>
      <c r="MC21" s="109"/>
      <c r="MD21" s="109"/>
      <c r="ME21" s="109"/>
      <c r="MF21" s="109"/>
      <c r="MG21" s="109"/>
      <c r="MH21" s="109"/>
      <c r="MI21" s="109"/>
      <c r="MJ21" s="109"/>
      <c r="MK21" s="109"/>
      <c r="ML21" s="109"/>
      <c r="MM21" s="109"/>
      <c r="MN21" s="109"/>
      <c r="MO21" s="109"/>
      <c r="MP21" s="109"/>
      <c r="MQ21" s="109"/>
      <c r="MR21" s="109"/>
      <c r="MS21" s="109"/>
      <c r="MT21" s="109"/>
      <c r="MU21" s="109"/>
      <c r="MV21" s="109"/>
      <c r="MW21" s="109"/>
      <c r="MX21" s="109"/>
      <c r="MY21" s="109"/>
      <c r="MZ21" s="109"/>
      <c r="NA21" s="109"/>
      <c r="NB21" s="109"/>
      <c r="NC21" s="109"/>
      <c r="ND21" s="109"/>
      <c r="NE21" s="109"/>
      <c r="NF21" s="109"/>
      <c r="NG21" s="109"/>
      <c r="NH21" s="109"/>
      <c r="NI21" s="109"/>
      <c r="NJ21" s="109"/>
      <c r="NK21" s="109"/>
      <c r="NL21" s="109"/>
      <c r="NM21" s="109"/>
      <c r="NN21" s="109"/>
      <c r="NO21" s="109"/>
      <c r="NP21" s="109"/>
      <c r="NQ21" s="109"/>
      <c r="NR21" s="109"/>
      <c r="NS21" s="109"/>
      <c r="NT21" s="109"/>
      <c r="NU21" s="109"/>
      <c r="NV21" s="109"/>
      <c r="NW21" s="109"/>
      <c r="NX21" s="109"/>
      <c r="NY21" s="109"/>
      <c r="NZ21" s="109"/>
      <c r="OA21" s="109"/>
      <c r="OB21" s="109"/>
      <c r="OC21" s="109"/>
      <c r="OD21" s="109"/>
      <c r="OE21" s="109"/>
      <c r="OF21" s="109"/>
      <c r="OG21" s="109"/>
      <c r="OH21" s="109"/>
      <c r="OI21" s="109"/>
      <c r="OJ21" s="109"/>
      <c r="OK21" s="109"/>
      <c r="OL21" s="109"/>
      <c r="OM21" s="109"/>
      <c r="ON21" s="109"/>
      <c r="OO21" s="109"/>
      <c r="OP21" s="109"/>
      <c r="OQ21" s="109"/>
      <c r="OR21" s="109"/>
      <c r="OS21" s="109"/>
      <c r="OT21" s="109"/>
      <c r="OU21" s="109"/>
      <c r="OV21" s="109"/>
      <c r="OW21" s="109"/>
      <c r="OX21" s="109"/>
      <c r="OY21" s="109"/>
      <c r="OZ21" s="109"/>
      <c r="PA21" s="109"/>
      <c r="PB21" s="109"/>
      <c r="PC21" s="109"/>
      <c r="PD21" s="109"/>
      <c r="PE21" s="109"/>
      <c r="PF21" s="109"/>
      <c r="PG21" s="109"/>
      <c r="PH21" s="109"/>
      <c r="PI21" s="109"/>
      <c r="PJ21" s="109"/>
      <c r="PK21" s="109"/>
      <c r="PL21" s="109"/>
      <c r="PM21" s="109"/>
      <c r="PN21" s="109"/>
      <c r="PO21" s="109"/>
      <c r="PP21" s="109"/>
      <c r="PQ21" s="109"/>
      <c r="PR21" s="109"/>
      <c r="PS21" s="109"/>
      <c r="PT21" s="109"/>
      <c r="PU21" s="109"/>
      <c r="PV21" s="109"/>
      <c r="PW21" s="109"/>
      <c r="PX21" s="109"/>
      <c r="PY21" s="109"/>
      <c r="PZ21" s="109"/>
      <c r="QA21" s="109"/>
      <c r="QB21" s="109"/>
      <c r="QC21" s="109"/>
      <c r="QD21" s="109"/>
      <c r="QE21" s="109"/>
      <c r="QF21" s="109"/>
      <c r="QG21" s="109"/>
      <c r="QH21" s="109"/>
      <c r="QI21" s="109"/>
      <c r="QJ21" s="109"/>
      <c r="QK21" s="109"/>
      <c r="QL21" s="109"/>
      <c r="QM21" s="109"/>
      <c r="QN21" s="109"/>
      <c r="QO21" s="109"/>
      <c r="QP21" s="109"/>
      <c r="QQ21" s="109"/>
      <c r="QR21" s="109"/>
      <c r="QS21" s="109"/>
      <c r="QT21" s="109"/>
      <c r="QU21" s="109"/>
      <c r="QV21" s="109"/>
      <c r="QW21" s="109"/>
      <c r="QX21" s="109"/>
      <c r="QY21" s="109"/>
      <c r="QZ21" s="109"/>
      <c r="RA21" s="109"/>
      <c r="RB21" s="109"/>
      <c r="RC21" s="109"/>
      <c r="RD21" s="109"/>
      <c r="RE21" s="109"/>
      <c r="RF21" s="109"/>
      <c r="RG21" s="109"/>
      <c r="RH21" s="109"/>
      <c r="RI21" s="109"/>
      <c r="RJ21" s="109"/>
      <c r="RK21" s="109"/>
      <c r="RL21" s="109"/>
      <c r="RM21" s="109"/>
      <c r="RN21" s="109"/>
      <c r="RO21" s="109"/>
      <c r="RP21" s="109"/>
      <c r="RQ21" s="109"/>
      <c r="RR21" s="109"/>
      <c r="RS21" s="109"/>
      <c r="RT21" s="109"/>
      <c r="RU21" s="109"/>
      <c r="RV21" s="109"/>
      <c r="RW21" s="109"/>
      <c r="RX21" s="109"/>
      <c r="RY21" s="109"/>
      <c r="RZ21" s="109"/>
      <c r="SA21" s="109"/>
      <c r="SB21" s="109"/>
      <c r="SC21" s="109"/>
      <c r="SD21" s="109"/>
      <c r="SE21" s="109"/>
      <c r="SF21" s="109"/>
      <c r="SG21" s="109"/>
      <c r="SH21" s="109"/>
      <c r="SI21" s="109"/>
      <c r="SJ21" s="109"/>
      <c r="SK21" s="109"/>
      <c r="SL21" s="109"/>
      <c r="SM21" s="109"/>
      <c r="SN21" s="109"/>
      <c r="SO21" s="109"/>
      <c r="SP21" s="109"/>
      <c r="SQ21" s="109"/>
      <c r="SR21" s="109"/>
      <c r="SS21" s="109"/>
      <c r="ST21" s="109"/>
      <c r="SU21" s="109"/>
      <c r="SV21" s="109"/>
      <c r="SW21" s="109"/>
      <c r="SX21" s="109"/>
      <c r="SY21" s="109"/>
      <c r="SZ21" s="109"/>
      <c r="TA21" s="109"/>
      <c r="TB21" s="109"/>
      <c r="TC21" s="109"/>
      <c r="TD21" s="109"/>
      <c r="TE21" s="109"/>
      <c r="TF21" s="109"/>
      <c r="TG21" s="109"/>
      <c r="TH21" s="109"/>
      <c r="TI21" s="109"/>
      <c r="TJ21" s="109"/>
      <c r="TK21" s="109"/>
      <c r="TL21" s="109"/>
      <c r="TM21" s="109"/>
      <c r="TN21" s="109"/>
      <c r="TO21" s="109"/>
      <c r="TP21" s="109"/>
      <c r="TQ21" s="109"/>
      <c r="TR21" s="109"/>
      <c r="TS21" s="109"/>
      <c r="TT21" s="109"/>
      <c r="TU21" s="109"/>
      <c r="TV21" s="109"/>
      <c r="TW21" s="109"/>
      <c r="TX21" s="109"/>
      <c r="TY21" s="109"/>
      <c r="TZ21" s="109"/>
      <c r="UA21" s="109"/>
      <c r="UB21" s="109"/>
      <c r="UC21" s="109"/>
      <c r="UD21" s="109"/>
      <c r="UE21" s="109"/>
      <c r="UF21" s="109"/>
      <c r="UG21" s="109"/>
      <c r="UH21" s="109"/>
      <c r="UI21" s="109"/>
      <c r="UJ21" s="109"/>
      <c r="UK21" s="109"/>
      <c r="UL21" s="109"/>
      <c r="UM21" s="109"/>
      <c r="UN21" s="109"/>
      <c r="UO21" s="109"/>
      <c r="UP21" s="109"/>
      <c r="UQ21" s="109"/>
      <c r="UR21" s="109"/>
      <c r="US21" s="109"/>
      <c r="UT21" s="109"/>
      <c r="UU21" s="109"/>
      <c r="UV21" s="109"/>
      <c r="UW21" s="109"/>
      <c r="UX21" s="109"/>
      <c r="UY21" s="109"/>
      <c r="UZ21" s="109"/>
      <c r="VA21" s="109"/>
      <c r="VB21" s="109"/>
      <c r="VC21" s="109"/>
      <c r="VD21" s="109"/>
      <c r="VE21" s="109"/>
      <c r="VF21" s="109"/>
      <c r="VG21" s="109"/>
      <c r="VH21" s="109"/>
      <c r="VI21" s="109"/>
      <c r="VJ21" s="109"/>
      <c r="VK21" s="109"/>
      <c r="VL21" s="109"/>
      <c r="VM21" s="109"/>
      <c r="VN21" s="109"/>
      <c r="VO21" s="109"/>
      <c r="VP21" s="109"/>
      <c r="VQ21" s="109"/>
      <c r="VR21" s="109"/>
      <c r="VS21" s="109"/>
      <c r="VT21" s="109"/>
      <c r="VU21" s="109"/>
      <c r="VV21" s="109"/>
      <c r="VW21" s="109"/>
      <c r="VX21" s="109"/>
      <c r="VY21" s="109"/>
      <c r="VZ21" s="109"/>
      <c r="WA21" s="109"/>
      <c r="WB21" s="109"/>
      <c r="WC21" s="109"/>
      <c r="WD21" s="109"/>
      <c r="WE21" s="109"/>
      <c r="WF21" s="109"/>
      <c r="WG21" s="109"/>
      <c r="WH21" s="109"/>
      <c r="WI21" s="109"/>
      <c r="WJ21" s="109"/>
      <c r="WK21" s="109"/>
      <c r="WL21" s="109"/>
      <c r="WM21" s="109"/>
      <c r="WN21" s="109"/>
      <c r="WO21" s="109"/>
      <c r="WP21" s="109"/>
      <c r="WQ21" s="109"/>
      <c r="WR21" s="109"/>
      <c r="WS21" s="109"/>
      <c r="WT21" s="109"/>
      <c r="WU21" s="109"/>
      <c r="WV21" s="109"/>
      <c r="WW21" s="109"/>
      <c r="WX21" s="109"/>
      <c r="WY21" s="109"/>
      <c r="WZ21" s="109"/>
      <c r="XA21" s="109"/>
      <c r="XB21" s="109"/>
      <c r="XC21" s="109"/>
      <c r="XD21" s="109"/>
      <c r="XE21" s="109"/>
      <c r="XF21" s="109"/>
      <c r="XG21" s="109"/>
      <c r="XH21" s="109"/>
      <c r="XI21" s="109"/>
      <c r="XJ21" s="109"/>
      <c r="XK21" s="109"/>
      <c r="XL21" s="109"/>
      <c r="XM21" s="109"/>
      <c r="XN21" s="109"/>
      <c r="XO21" s="109"/>
      <c r="XP21" s="109"/>
      <c r="XQ21" s="109"/>
      <c r="XR21" s="109"/>
      <c r="XS21" s="109"/>
      <c r="XT21" s="109"/>
      <c r="XU21" s="109"/>
      <c r="XV21" s="109"/>
      <c r="XW21" s="109"/>
      <c r="XX21" s="109"/>
      <c r="XY21" s="109"/>
      <c r="XZ21" s="109"/>
      <c r="YA21" s="109"/>
      <c r="YB21" s="109"/>
      <c r="YC21" s="109"/>
      <c r="YD21" s="109"/>
      <c r="YE21" s="109"/>
      <c r="YF21" s="109"/>
      <c r="YG21" s="109"/>
      <c r="YH21" s="109"/>
      <c r="YI21" s="109"/>
      <c r="YJ21" s="109"/>
      <c r="YK21" s="109"/>
      <c r="YL21" s="109"/>
      <c r="YM21" s="109"/>
      <c r="YN21" s="109"/>
      <c r="YO21" s="109"/>
      <c r="YP21" s="109"/>
      <c r="YQ21" s="109"/>
      <c r="YR21" s="109"/>
      <c r="YS21" s="109"/>
      <c r="YT21" s="109"/>
      <c r="YU21" s="109"/>
      <c r="YV21" s="109"/>
      <c r="YW21" s="109"/>
      <c r="YX21" s="109"/>
      <c r="YY21" s="109"/>
      <c r="YZ21" s="109"/>
      <c r="ZA21" s="109"/>
      <c r="ZB21" s="109"/>
      <c r="ZC21" s="109"/>
      <c r="ZD21" s="109"/>
      <c r="ZE21" s="109"/>
      <c r="ZF21" s="109"/>
      <c r="ZG21" s="109"/>
      <c r="ZH21" s="109"/>
      <c r="ZI21" s="109"/>
      <c r="ZJ21" s="109"/>
      <c r="ZK21" s="109"/>
      <c r="ZL21" s="109"/>
      <c r="ZM21" s="109"/>
      <c r="ZN21" s="109"/>
      <c r="ZO21" s="109"/>
      <c r="ZP21" s="109"/>
      <c r="ZQ21" s="109"/>
      <c r="ZR21" s="109"/>
      <c r="ZS21" s="109"/>
      <c r="ZT21" s="109"/>
      <c r="ZU21" s="109"/>
      <c r="ZV21" s="109"/>
      <c r="ZW21" s="109"/>
      <c r="ZX21" s="109"/>
      <c r="ZY21" s="109"/>
      <c r="ZZ21" s="109"/>
      <c r="AAA21" s="109"/>
      <c r="AAB21" s="109"/>
      <c r="AAC21" s="109"/>
      <c r="AAD21" s="109"/>
      <c r="AAE21" s="109"/>
      <c r="AAF21" s="109"/>
      <c r="AAG21" s="109"/>
      <c r="AAH21" s="109"/>
      <c r="AAI21" s="109"/>
      <c r="AAJ21" s="109"/>
      <c r="AAK21" s="109"/>
      <c r="AAL21" s="109"/>
      <c r="AAM21" s="109"/>
      <c r="AAN21" s="109"/>
      <c r="AAO21" s="109"/>
      <c r="AAP21" s="109"/>
      <c r="AAQ21" s="109"/>
      <c r="AAR21" s="109"/>
      <c r="AAS21" s="109"/>
      <c r="AAT21" s="109"/>
      <c r="AAU21" s="109"/>
      <c r="AAV21" s="109"/>
      <c r="AAW21" s="109"/>
      <c r="AAX21" s="109"/>
      <c r="AAY21" s="109"/>
      <c r="AAZ21" s="109"/>
      <c r="ABA21" s="109"/>
      <c r="ABB21" s="109"/>
      <c r="ABC21" s="109"/>
      <c r="ABD21" s="109"/>
      <c r="ABE21" s="109"/>
      <c r="ABF21" s="109"/>
      <c r="ABG21" s="109"/>
      <c r="ABH21" s="109"/>
      <c r="ABI21" s="109"/>
      <c r="ABJ21" s="109"/>
      <c r="ABK21" s="109"/>
      <c r="ABL21" s="109"/>
      <c r="ABM21" s="109"/>
      <c r="ABN21" s="109"/>
      <c r="ABO21" s="109"/>
      <c r="ABP21" s="109"/>
      <c r="ABQ21" s="109"/>
      <c r="ABR21" s="109"/>
      <c r="ABS21" s="109"/>
      <c r="ABT21" s="109"/>
      <c r="ABU21" s="109"/>
      <c r="ABV21" s="109"/>
      <c r="ABW21" s="109"/>
      <c r="ABX21" s="109"/>
      <c r="ABY21" s="109"/>
      <c r="ABZ21" s="109"/>
      <c r="ACA21" s="109"/>
      <c r="ACB21" s="109"/>
      <c r="ACC21" s="109"/>
      <c r="ACD21" s="109"/>
      <c r="ACE21" s="109"/>
      <c r="ACF21" s="109"/>
      <c r="ACG21" s="109"/>
      <c r="ACH21" s="109"/>
      <c r="ACI21" s="109"/>
      <c r="ACJ21" s="109"/>
      <c r="ACK21" s="109"/>
      <c r="ACL21" s="109"/>
      <c r="ACM21" s="109"/>
      <c r="ACN21" s="109"/>
      <c r="ACO21" s="109"/>
      <c r="ACP21" s="109"/>
      <c r="ACQ21" s="109"/>
      <c r="ACR21" s="109"/>
      <c r="ACS21" s="109"/>
      <c r="ACT21" s="109"/>
      <c r="ACU21" s="109"/>
      <c r="ACV21" s="109"/>
      <c r="ACW21" s="109"/>
      <c r="ACX21" s="109"/>
      <c r="ACY21" s="109"/>
      <c r="ACZ21" s="109"/>
      <c r="ADA21" s="109"/>
      <c r="ADB21" s="109"/>
      <c r="ADC21" s="109"/>
      <c r="ADD21" s="109"/>
      <c r="ADE21" s="109"/>
      <c r="ADF21" s="109"/>
      <c r="ADG21" s="109"/>
      <c r="ADH21" s="109"/>
      <c r="ADI21" s="109"/>
      <c r="ADJ21" s="109"/>
      <c r="ADK21" s="109"/>
      <c r="ADL21" s="109"/>
      <c r="ADM21" s="109"/>
      <c r="ADN21" s="109"/>
      <c r="ADO21" s="109"/>
      <c r="ADP21" s="109"/>
      <c r="ADQ21" s="109"/>
      <c r="ADR21" s="109"/>
      <c r="ADS21" s="109"/>
      <c r="ADT21" s="109"/>
      <c r="ADU21" s="109"/>
      <c r="ADV21" s="109"/>
      <c r="ADW21" s="109"/>
      <c r="ADX21" s="109"/>
      <c r="ADY21" s="109"/>
      <c r="ADZ21" s="109"/>
      <c r="AEA21" s="109"/>
      <c r="AEB21" s="109"/>
      <c r="AEC21" s="109"/>
      <c r="AED21" s="109"/>
      <c r="AEE21" s="109"/>
      <c r="AEF21" s="109"/>
      <c r="AEG21" s="109"/>
      <c r="AEH21" s="109"/>
      <c r="AEI21" s="109"/>
      <c r="AEJ21" s="109"/>
      <c r="AEK21" s="109"/>
      <c r="AEL21" s="109"/>
      <c r="AEM21" s="109"/>
      <c r="AEN21" s="109"/>
      <c r="AEO21" s="109"/>
      <c r="AEP21" s="109"/>
      <c r="AEQ21" s="109"/>
      <c r="AER21" s="109"/>
      <c r="AES21" s="109"/>
      <c r="AET21" s="109"/>
      <c r="AEU21" s="109"/>
      <c r="AEV21" s="109"/>
      <c r="AEW21" s="109"/>
      <c r="AEX21" s="109"/>
      <c r="AEY21" s="109"/>
      <c r="AEZ21" s="109"/>
      <c r="AFA21" s="109"/>
      <c r="AFB21" s="109"/>
      <c r="AFC21" s="109"/>
      <c r="AFD21" s="109"/>
      <c r="AFE21" s="109"/>
      <c r="AFF21" s="109"/>
      <c r="AFG21" s="109"/>
      <c r="AFH21" s="109"/>
      <c r="AFI21" s="109"/>
      <c r="AFJ21" s="109"/>
      <c r="AFK21" s="109"/>
      <c r="AFL21" s="109"/>
      <c r="AFM21" s="109"/>
      <c r="AFN21" s="109"/>
      <c r="AFO21" s="109"/>
      <c r="AFP21" s="109"/>
      <c r="AFQ21" s="109"/>
      <c r="AFR21" s="109"/>
      <c r="AFS21" s="109"/>
      <c r="AFT21" s="109"/>
      <c r="AFU21" s="109"/>
      <c r="AFV21" s="109"/>
      <c r="AFW21" s="109"/>
      <c r="AFX21" s="109"/>
      <c r="AFY21" s="109"/>
      <c r="AFZ21" s="109"/>
      <c r="AGA21" s="109"/>
      <c r="AGB21" s="109"/>
      <c r="AGC21" s="109"/>
      <c r="AGD21" s="109"/>
      <c r="AGE21" s="109"/>
      <c r="AGF21" s="109"/>
      <c r="AGG21" s="109"/>
      <c r="AGH21" s="109"/>
      <c r="AGI21" s="109"/>
      <c r="AGJ21" s="109"/>
      <c r="AGK21" s="109"/>
      <c r="AGL21" s="109"/>
      <c r="AGM21" s="109"/>
      <c r="AGN21" s="109"/>
      <c r="AGO21" s="109"/>
      <c r="AGP21" s="109"/>
      <c r="AGQ21" s="109"/>
      <c r="AGR21" s="109"/>
      <c r="AGS21" s="109"/>
      <c r="AGT21" s="109"/>
      <c r="AGU21" s="109"/>
      <c r="AGV21" s="109"/>
      <c r="AGW21" s="109"/>
      <c r="AGX21" s="109"/>
      <c r="AGY21" s="109"/>
      <c r="AGZ21" s="109"/>
      <c r="AHA21" s="109"/>
      <c r="AHB21" s="109"/>
      <c r="AHC21" s="109"/>
      <c r="AHD21" s="109"/>
      <c r="AHE21" s="109"/>
      <c r="AHF21" s="109"/>
      <c r="AHG21" s="109"/>
      <c r="AHH21" s="109"/>
      <c r="AHI21" s="109"/>
      <c r="AHJ21" s="109"/>
      <c r="AHK21" s="109"/>
      <c r="AHL21" s="109"/>
      <c r="AHM21" s="109"/>
      <c r="AHN21" s="109"/>
      <c r="AHO21" s="109"/>
      <c r="AHP21" s="109"/>
      <c r="AHQ21" s="109"/>
      <c r="AHR21" s="109"/>
      <c r="AHS21" s="109"/>
      <c r="AHT21" s="109"/>
      <c r="AHU21" s="109"/>
      <c r="AHV21" s="109"/>
      <c r="AHW21" s="109"/>
      <c r="AHX21" s="109"/>
      <c r="AHY21" s="109"/>
      <c r="AHZ21" s="109"/>
      <c r="AIA21" s="109"/>
      <c r="AIB21" s="109"/>
      <c r="AIC21" s="109"/>
      <c r="AID21" s="109"/>
      <c r="AIE21" s="109"/>
      <c r="AIF21" s="109"/>
      <c r="AIG21" s="109"/>
      <c r="AIH21" s="109"/>
      <c r="AII21" s="109"/>
      <c r="AIJ21" s="109"/>
      <c r="AIK21" s="109"/>
      <c r="AIL21" s="109"/>
      <c r="AIM21" s="109"/>
      <c r="AIN21" s="109"/>
      <c r="AIO21" s="109"/>
      <c r="AIP21" s="109"/>
      <c r="AIQ21" s="109"/>
      <c r="AIR21" s="109"/>
      <c r="AIS21" s="109"/>
      <c r="AIT21" s="109"/>
      <c r="AIU21" s="109"/>
      <c r="AIV21" s="109"/>
      <c r="AIW21" s="109"/>
      <c r="AIX21" s="109"/>
      <c r="AIY21" s="109"/>
      <c r="AIZ21" s="109"/>
      <c r="AJA21" s="109"/>
      <c r="AJB21" s="109"/>
      <c r="AJC21" s="109"/>
      <c r="AJD21" s="109"/>
      <c r="AJE21" s="109"/>
      <c r="AJF21" s="109"/>
      <c r="AJG21" s="109"/>
      <c r="AJH21" s="109"/>
      <c r="AJI21" s="109"/>
      <c r="AJJ21" s="109"/>
      <c r="AJK21" s="109"/>
      <c r="AJL21" s="109"/>
      <c r="AJM21" s="109"/>
      <c r="AJN21" s="109"/>
      <c r="AJO21" s="109"/>
      <c r="AJP21" s="109"/>
      <c r="AJQ21" s="109"/>
      <c r="AJR21" s="109"/>
      <c r="AJS21" s="109"/>
      <c r="AJT21" s="109"/>
      <c r="AJU21" s="109"/>
      <c r="AJV21" s="109"/>
      <c r="AJW21" s="109"/>
      <c r="AJX21" s="109"/>
      <c r="AJY21" s="109"/>
      <c r="AJZ21" s="109"/>
      <c r="AKA21" s="109"/>
      <c r="AKB21" s="109"/>
      <c r="AKC21" s="109"/>
      <c r="AKD21" s="109"/>
      <c r="AKE21" s="109"/>
      <c r="AKF21" s="109"/>
      <c r="AKG21" s="109"/>
      <c r="AKH21" s="109"/>
      <c r="AKI21" s="109"/>
      <c r="AKJ21" s="109"/>
      <c r="AKK21" s="109"/>
      <c r="AKL21" s="109"/>
      <c r="AKM21" s="109"/>
      <c r="AKN21" s="109"/>
      <c r="AKO21" s="109"/>
      <c r="AKP21" s="109"/>
      <c r="AKQ21" s="109"/>
      <c r="AKR21" s="109"/>
      <c r="AKS21" s="109"/>
      <c r="AKT21" s="109"/>
      <c r="AKU21" s="109"/>
      <c r="AKV21" s="109"/>
      <c r="AKW21" s="109"/>
      <c r="AKX21" s="109"/>
      <c r="AKY21" s="109"/>
      <c r="AKZ21" s="109"/>
      <c r="ALA21" s="109"/>
      <c r="ALB21" s="109"/>
      <c r="ALC21" s="109"/>
      <c r="ALD21" s="109"/>
      <c r="ALE21" s="109"/>
      <c r="ALF21" s="109"/>
      <c r="ALG21" s="109"/>
      <c r="ALH21" s="109"/>
      <c r="ALI21" s="109"/>
      <c r="ALJ21" s="109"/>
      <c r="ALK21" s="109"/>
      <c r="ALL21" s="109"/>
      <c r="ALM21" s="109"/>
      <c r="ALN21" s="109"/>
      <c r="ALO21" s="109"/>
      <c r="ALP21" s="109"/>
      <c r="ALQ21" s="109"/>
      <c r="ALR21" s="109"/>
      <c r="ALS21" s="109"/>
      <c r="ALT21" s="109"/>
      <c r="ALU21" s="109"/>
      <c r="ALV21" s="109"/>
      <c r="ALW21" s="109"/>
      <c r="ALX21" s="109"/>
      <c r="ALY21" s="109"/>
      <c r="ALZ21" s="109"/>
      <c r="AMA21" s="109"/>
      <c r="AMB21" s="109"/>
      <c r="AMC21" s="109"/>
      <c r="AMD21" s="109"/>
      <c r="AME21" s="109"/>
      <c r="AMF21" s="109"/>
      <c r="AMG21" s="109"/>
      <c r="AMH21" s="109"/>
      <c r="AMI21" s="109"/>
      <c r="AMJ21" s="109"/>
    </row>
    <row r="22" spans="1:1024" s="110" customFormat="1" ht="95.45" customHeight="1">
      <c r="A22" s="106"/>
      <c r="B22" s="475"/>
      <c r="C22" s="111" t="s">
        <v>1141</v>
      </c>
      <c r="D22" s="109"/>
      <c r="E22" s="109"/>
      <c r="F22" s="109"/>
      <c r="G22" s="109"/>
      <c r="H22" s="109"/>
      <c r="I22" s="109"/>
      <c r="J22" s="125"/>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109"/>
      <c r="AL22" s="109"/>
      <c r="AM22" s="109"/>
      <c r="AN22" s="109"/>
      <c r="AO22" s="109"/>
      <c r="AP22" s="109"/>
      <c r="AQ22" s="109"/>
      <c r="AR22" s="109"/>
      <c r="AS22" s="109"/>
      <c r="AT22" s="109"/>
      <c r="AU22" s="109"/>
      <c r="AV22" s="109"/>
      <c r="AW22" s="109"/>
      <c r="AX22" s="109"/>
      <c r="AY22" s="109"/>
      <c r="AZ22" s="109"/>
      <c r="BA22" s="109"/>
      <c r="BB22" s="109"/>
      <c r="BC22" s="109"/>
      <c r="BD22" s="109"/>
      <c r="BE22" s="109"/>
      <c r="BF22" s="109"/>
      <c r="BG22" s="109"/>
      <c r="BH22" s="109"/>
      <c r="BI22" s="109"/>
      <c r="BJ22" s="109"/>
      <c r="BK22" s="109"/>
      <c r="BL22" s="109"/>
      <c r="BM22" s="109"/>
      <c r="BN22" s="109"/>
      <c r="BO22" s="109"/>
      <c r="BP22" s="109"/>
      <c r="BQ22" s="109"/>
      <c r="BR22" s="109"/>
      <c r="BS22" s="109"/>
      <c r="BT22" s="109"/>
      <c r="BU22" s="109"/>
      <c r="BV22" s="109"/>
      <c r="BW22" s="109"/>
      <c r="BX22" s="109"/>
      <c r="BY22" s="109"/>
      <c r="BZ22" s="109"/>
      <c r="CA22" s="109"/>
      <c r="CB22" s="109"/>
      <c r="CC22" s="109"/>
      <c r="CD22" s="109"/>
      <c r="CE22" s="109"/>
      <c r="CF22" s="109"/>
      <c r="CG22" s="109"/>
      <c r="CH22" s="109"/>
      <c r="CI22" s="109"/>
      <c r="CJ22" s="109"/>
      <c r="CK22" s="109"/>
      <c r="CL22" s="109"/>
      <c r="CM22" s="109"/>
      <c r="CN22" s="109"/>
      <c r="CO22" s="109"/>
      <c r="CP22" s="109"/>
      <c r="CQ22" s="109"/>
      <c r="CR22" s="109"/>
      <c r="CS22" s="109"/>
      <c r="CT22" s="109"/>
      <c r="CU22" s="109"/>
      <c r="CV22" s="109"/>
      <c r="CW22" s="109"/>
      <c r="CX22" s="109"/>
      <c r="CY22" s="109"/>
      <c r="CZ22" s="109"/>
      <c r="DA22" s="109"/>
      <c r="DB22" s="109"/>
      <c r="DC22" s="109"/>
      <c r="DD22" s="109"/>
      <c r="DE22" s="109"/>
      <c r="DF22" s="109"/>
      <c r="DG22" s="109"/>
      <c r="DH22" s="109"/>
      <c r="DI22" s="109"/>
      <c r="DJ22" s="109"/>
      <c r="DK22" s="109"/>
      <c r="DL22" s="109"/>
      <c r="DM22" s="109"/>
      <c r="DN22" s="109"/>
      <c r="DO22" s="109"/>
      <c r="DP22" s="109"/>
      <c r="DQ22" s="109"/>
      <c r="DR22" s="109"/>
      <c r="DS22" s="109"/>
      <c r="DT22" s="109"/>
      <c r="DU22" s="109"/>
      <c r="DV22" s="109"/>
      <c r="DW22" s="109"/>
      <c r="DX22" s="109"/>
      <c r="DY22" s="109"/>
      <c r="DZ22" s="109"/>
      <c r="EA22" s="109"/>
      <c r="EB22" s="109"/>
      <c r="EC22" s="109"/>
      <c r="ED22" s="109"/>
      <c r="EE22" s="109"/>
      <c r="EF22" s="109"/>
      <c r="EG22" s="109"/>
      <c r="EH22" s="109"/>
      <c r="EI22" s="109"/>
      <c r="EJ22" s="109"/>
      <c r="EK22" s="109"/>
      <c r="EL22" s="109"/>
      <c r="EM22" s="109"/>
      <c r="EN22" s="109"/>
      <c r="EO22" s="109"/>
      <c r="EP22" s="109"/>
      <c r="EQ22" s="109"/>
      <c r="ER22" s="109"/>
      <c r="ES22" s="109"/>
      <c r="ET22" s="109"/>
      <c r="EU22" s="109"/>
      <c r="EV22" s="109"/>
      <c r="EW22" s="109"/>
      <c r="EX22" s="109"/>
      <c r="EY22" s="109"/>
      <c r="EZ22" s="109"/>
      <c r="FA22" s="109"/>
      <c r="FB22" s="109"/>
      <c r="FC22" s="109"/>
      <c r="FD22" s="109"/>
      <c r="FE22" s="109"/>
      <c r="FF22" s="109"/>
      <c r="FG22" s="109"/>
      <c r="FH22" s="109"/>
      <c r="FI22" s="109"/>
      <c r="FJ22" s="109"/>
      <c r="FK22" s="109"/>
      <c r="FL22" s="109"/>
      <c r="FM22" s="109"/>
      <c r="FN22" s="109"/>
      <c r="FO22" s="109"/>
      <c r="FP22" s="109"/>
      <c r="FQ22" s="109"/>
      <c r="FR22" s="109"/>
      <c r="FS22" s="109"/>
      <c r="FT22" s="109"/>
      <c r="FU22" s="109"/>
      <c r="FV22" s="109"/>
      <c r="FW22" s="109"/>
      <c r="FX22" s="109"/>
      <c r="FY22" s="109"/>
      <c r="FZ22" s="109"/>
      <c r="GA22" s="109"/>
      <c r="GB22" s="109"/>
      <c r="GC22" s="109"/>
      <c r="GD22" s="109"/>
      <c r="GE22" s="109"/>
      <c r="GF22" s="109"/>
      <c r="GG22" s="109"/>
      <c r="GH22" s="109"/>
      <c r="GI22" s="109"/>
      <c r="GJ22" s="109"/>
      <c r="GK22" s="109"/>
      <c r="GL22" s="109"/>
      <c r="GM22" s="109"/>
      <c r="GN22" s="109"/>
      <c r="GO22" s="109"/>
      <c r="GP22" s="109"/>
      <c r="GQ22" s="109"/>
      <c r="GR22" s="109"/>
      <c r="GS22" s="109"/>
      <c r="GT22" s="109"/>
      <c r="GU22" s="109"/>
      <c r="GV22" s="109"/>
      <c r="GW22" s="109"/>
      <c r="GX22" s="109"/>
      <c r="GY22" s="109"/>
      <c r="GZ22" s="109"/>
      <c r="HA22" s="109"/>
      <c r="HB22" s="109"/>
      <c r="HC22" s="109"/>
      <c r="HD22" s="109"/>
      <c r="HE22" s="109"/>
      <c r="HF22" s="109"/>
      <c r="HG22" s="109"/>
      <c r="HH22" s="109"/>
      <c r="HI22" s="109"/>
      <c r="HJ22" s="109"/>
      <c r="HK22" s="109"/>
      <c r="HL22" s="109"/>
      <c r="HM22" s="109"/>
      <c r="HN22" s="109"/>
      <c r="HO22" s="109"/>
      <c r="HP22" s="109"/>
      <c r="HQ22" s="109"/>
      <c r="HR22" s="109"/>
      <c r="HS22" s="109"/>
      <c r="HT22" s="109"/>
      <c r="HU22" s="109"/>
      <c r="HV22" s="109"/>
      <c r="HW22" s="109"/>
      <c r="HX22" s="109"/>
      <c r="HY22" s="109"/>
      <c r="HZ22" s="109"/>
      <c r="IA22" s="109"/>
      <c r="IB22" s="109"/>
      <c r="IC22" s="109"/>
      <c r="ID22" s="109"/>
      <c r="IE22" s="109"/>
      <c r="IF22" s="109"/>
      <c r="IG22" s="109"/>
      <c r="IH22" s="109"/>
      <c r="II22" s="109"/>
      <c r="IJ22" s="109"/>
      <c r="IK22" s="109"/>
      <c r="IL22" s="109"/>
      <c r="IM22" s="109"/>
      <c r="IN22" s="109"/>
      <c r="IO22" s="109"/>
      <c r="IP22" s="109"/>
      <c r="IQ22" s="109"/>
      <c r="IR22" s="109"/>
      <c r="IS22" s="109"/>
      <c r="IT22" s="109"/>
      <c r="IU22" s="109"/>
      <c r="IV22" s="109"/>
      <c r="IW22" s="109"/>
      <c r="IX22" s="109"/>
      <c r="IY22" s="109"/>
      <c r="IZ22" s="109"/>
      <c r="JA22" s="109"/>
      <c r="JB22" s="109"/>
      <c r="JC22" s="109"/>
      <c r="JD22" s="109"/>
      <c r="JE22" s="109"/>
      <c r="JF22" s="109"/>
      <c r="JG22" s="109"/>
      <c r="JH22" s="109"/>
      <c r="JI22" s="109"/>
      <c r="JJ22" s="109"/>
      <c r="JK22" s="109"/>
      <c r="JL22" s="109"/>
      <c r="JM22" s="109"/>
      <c r="JN22" s="109"/>
      <c r="JO22" s="109"/>
      <c r="JP22" s="109"/>
      <c r="JQ22" s="109"/>
      <c r="JR22" s="109"/>
      <c r="JS22" s="109"/>
      <c r="JT22" s="109"/>
      <c r="JU22" s="109"/>
      <c r="JV22" s="109"/>
      <c r="JW22" s="109"/>
      <c r="JX22" s="109"/>
      <c r="JY22" s="109"/>
      <c r="JZ22" s="109"/>
      <c r="KA22" s="109"/>
      <c r="KB22" s="109"/>
      <c r="KC22" s="109"/>
      <c r="KD22" s="109"/>
      <c r="KE22" s="109"/>
      <c r="KF22" s="109"/>
      <c r="KG22" s="109"/>
      <c r="KH22" s="109"/>
      <c r="KI22" s="109"/>
      <c r="KJ22" s="109"/>
      <c r="KK22" s="109"/>
      <c r="KL22" s="109"/>
      <c r="KM22" s="109"/>
      <c r="KN22" s="109"/>
      <c r="KO22" s="109"/>
      <c r="KP22" s="109"/>
      <c r="KQ22" s="109"/>
      <c r="KR22" s="109"/>
      <c r="KS22" s="109"/>
      <c r="KT22" s="109"/>
      <c r="KU22" s="109"/>
      <c r="KV22" s="109"/>
      <c r="KW22" s="109"/>
      <c r="KX22" s="109"/>
      <c r="KY22" s="109"/>
      <c r="KZ22" s="109"/>
      <c r="LA22" s="109"/>
      <c r="LB22" s="109"/>
      <c r="LC22" s="109"/>
      <c r="LD22" s="109"/>
      <c r="LE22" s="109"/>
      <c r="LF22" s="109"/>
      <c r="LG22" s="109"/>
      <c r="LH22" s="109"/>
      <c r="LI22" s="109"/>
      <c r="LJ22" s="109"/>
      <c r="LK22" s="109"/>
      <c r="LL22" s="109"/>
      <c r="LM22" s="109"/>
      <c r="LN22" s="109"/>
      <c r="LO22" s="109"/>
      <c r="LP22" s="109"/>
      <c r="LQ22" s="109"/>
      <c r="LR22" s="109"/>
      <c r="LS22" s="109"/>
      <c r="LT22" s="109"/>
      <c r="LU22" s="109"/>
      <c r="LV22" s="109"/>
      <c r="LW22" s="109"/>
      <c r="LX22" s="109"/>
      <c r="LY22" s="109"/>
      <c r="LZ22" s="109"/>
      <c r="MA22" s="109"/>
      <c r="MB22" s="109"/>
      <c r="MC22" s="109"/>
      <c r="MD22" s="109"/>
      <c r="ME22" s="109"/>
      <c r="MF22" s="109"/>
      <c r="MG22" s="109"/>
      <c r="MH22" s="109"/>
      <c r="MI22" s="109"/>
      <c r="MJ22" s="109"/>
      <c r="MK22" s="109"/>
      <c r="ML22" s="109"/>
      <c r="MM22" s="109"/>
      <c r="MN22" s="109"/>
      <c r="MO22" s="109"/>
      <c r="MP22" s="109"/>
      <c r="MQ22" s="109"/>
      <c r="MR22" s="109"/>
      <c r="MS22" s="109"/>
      <c r="MT22" s="109"/>
      <c r="MU22" s="109"/>
      <c r="MV22" s="109"/>
      <c r="MW22" s="109"/>
      <c r="MX22" s="109"/>
      <c r="MY22" s="109"/>
      <c r="MZ22" s="109"/>
      <c r="NA22" s="109"/>
      <c r="NB22" s="109"/>
      <c r="NC22" s="109"/>
      <c r="ND22" s="109"/>
      <c r="NE22" s="109"/>
      <c r="NF22" s="109"/>
      <c r="NG22" s="109"/>
      <c r="NH22" s="109"/>
      <c r="NI22" s="109"/>
      <c r="NJ22" s="109"/>
      <c r="NK22" s="109"/>
      <c r="NL22" s="109"/>
      <c r="NM22" s="109"/>
      <c r="NN22" s="109"/>
      <c r="NO22" s="109"/>
      <c r="NP22" s="109"/>
      <c r="NQ22" s="109"/>
      <c r="NR22" s="109"/>
      <c r="NS22" s="109"/>
      <c r="NT22" s="109"/>
      <c r="NU22" s="109"/>
      <c r="NV22" s="109"/>
      <c r="NW22" s="109"/>
      <c r="NX22" s="109"/>
      <c r="NY22" s="109"/>
      <c r="NZ22" s="109"/>
      <c r="OA22" s="109"/>
      <c r="OB22" s="109"/>
      <c r="OC22" s="109"/>
      <c r="OD22" s="109"/>
      <c r="OE22" s="109"/>
      <c r="OF22" s="109"/>
      <c r="OG22" s="109"/>
      <c r="OH22" s="109"/>
      <c r="OI22" s="109"/>
      <c r="OJ22" s="109"/>
      <c r="OK22" s="109"/>
      <c r="OL22" s="109"/>
      <c r="OM22" s="109"/>
      <c r="ON22" s="109"/>
      <c r="OO22" s="109"/>
      <c r="OP22" s="109"/>
      <c r="OQ22" s="109"/>
      <c r="OR22" s="109"/>
      <c r="OS22" s="109"/>
      <c r="OT22" s="109"/>
      <c r="OU22" s="109"/>
      <c r="OV22" s="109"/>
      <c r="OW22" s="109"/>
      <c r="OX22" s="109"/>
      <c r="OY22" s="109"/>
      <c r="OZ22" s="109"/>
      <c r="PA22" s="109"/>
      <c r="PB22" s="109"/>
      <c r="PC22" s="109"/>
      <c r="PD22" s="109"/>
      <c r="PE22" s="109"/>
      <c r="PF22" s="109"/>
      <c r="PG22" s="109"/>
      <c r="PH22" s="109"/>
      <c r="PI22" s="109"/>
      <c r="PJ22" s="109"/>
      <c r="PK22" s="109"/>
      <c r="PL22" s="109"/>
      <c r="PM22" s="109"/>
      <c r="PN22" s="109"/>
      <c r="PO22" s="109"/>
      <c r="PP22" s="109"/>
      <c r="PQ22" s="109"/>
      <c r="PR22" s="109"/>
      <c r="PS22" s="109"/>
      <c r="PT22" s="109"/>
      <c r="PU22" s="109"/>
      <c r="PV22" s="109"/>
      <c r="PW22" s="109"/>
      <c r="PX22" s="109"/>
      <c r="PY22" s="109"/>
      <c r="PZ22" s="109"/>
      <c r="QA22" s="109"/>
      <c r="QB22" s="109"/>
      <c r="QC22" s="109"/>
      <c r="QD22" s="109"/>
      <c r="QE22" s="109"/>
      <c r="QF22" s="109"/>
      <c r="QG22" s="109"/>
      <c r="QH22" s="109"/>
      <c r="QI22" s="109"/>
      <c r="QJ22" s="109"/>
      <c r="QK22" s="109"/>
      <c r="QL22" s="109"/>
      <c r="QM22" s="109"/>
      <c r="QN22" s="109"/>
      <c r="QO22" s="109"/>
      <c r="QP22" s="109"/>
      <c r="QQ22" s="109"/>
      <c r="QR22" s="109"/>
      <c r="QS22" s="109"/>
      <c r="QT22" s="109"/>
      <c r="QU22" s="109"/>
      <c r="QV22" s="109"/>
      <c r="QW22" s="109"/>
      <c r="QX22" s="109"/>
      <c r="QY22" s="109"/>
      <c r="QZ22" s="109"/>
      <c r="RA22" s="109"/>
      <c r="RB22" s="109"/>
      <c r="RC22" s="109"/>
      <c r="RD22" s="109"/>
      <c r="RE22" s="109"/>
      <c r="RF22" s="109"/>
      <c r="RG22" s="109"/>
      <c r="RH22" s="109"/>
      <c r="RI22" s="109"/>
      <c r="RJ22" s="109"/>
      <c r="RK22" s="109"/>
      <c r="RL22" s="109"/>
      <c r="RM22" s="109"/>
      <c r="RN22" s="109"/>
      <c r="RO22" s="109"/>
      <c r="RP22" s="109"/>
      <c r="RQ22" s="109"/>
      <c r="RR22" s="109"/>
      <c r="RS22" s="109"/>
      <c r="RT22" s="109"/>
      <c r="RU22" s="109"/>
      <c r="RV22" s="109"/>
      <c r="RW22" s="109"/>
      <c r="RX22" s="109"/>
      <c r="RY22" s="109"/>
      <c r="RZ22" s="109"/>
      <c r="SA22" s="109"/>
      <c r="SB22" s="109"/>
      <c r="SC22" s="109"/>
      <c r="SD22" s="109"/>
      <c r="SE22" s="109"/>
      <c r="SF22" s="109"/>
      <c r="SG22" s="109"/>
      <c r="SH22" s="109"/>
      <c r="SI22" s="109"/>
      <c r="SJ22" s="109"/>
      <c r="SK22" s="109"/>
      <c r="SL22" s="109"/>
      <c r="SM22" s="109"/>
      <c r="SN22" s="109"/>
      <c r="SO22" s="109"/>
      <c r="SP22" s="109"/>
      <c r="SQ22" s="109"/>
      <c r="SR22" s="109"/>
      <c r="SS22" s="109"/>
      <c r="ST22" s="109"/>
      <c r="SU22" s="109"/>
      <c r="SV22" s="109"/>
      <c r="SW22" s="109"/>
      <c r="SX22" s="109"/>
      <c r="SY22" s="109"/>
      <c r="SZ22" s="109"/>
      <c r="TA22" s="109"/>
      <c r="TB22" s="109"/>
      <c r="TC22" s="109"/>
      <c r="TD22" s="109"/>
      <c r="TE22" s="109"/>
      <c r="TF22" s="109"/>
      <c r="TG22" s="109"/>
      <c r="TH22" s="109"/>
      <c r="TI22" s="109"/>
      <c r="TJ22" s="109"/>
      <c r="TK22" s="109"/>
      <c r="TL22" s="109"/>
      <c r="TM22" s="109"/>
      <c r="TN22" s="109"/>
      <c r="TO22" s="109"/>
      <c r="TP22" s="109"/>
      <c r="TQ22" s="109"/>
      <c r="TR22" s="109"/>
      <c r="TS22" s="109"/>
      <c r="TT22" s="109"/>
      <c r="TU22" s="109"/>
      <c r="TV22" s="109"/>
      <c r="TW22" s="109"/>
      <c r="TX22" s="109"/>
      <c r="TY22" s="109"/>
      <c r="TZ22" s="109"/>
      <c r="UA22" s="109"/>
      <c r="UB22" s="109"/>
      <c r="UC22" s="109"/>
      <c r="UD22" s="109"/>
      <c r="UE22" s="109"/>
      <c r="UF22" s="109"/>
      <c r="UG22" s="109"/>
      <c r="UH22" s="109"/>
      <c r="UI22" s="109"/>
      <c r="UJ22" s="109"/>
      <c r="UK22" s="109"/>
      <c r="UL22" s="109"/>
      <c r="UM22" s="109"/>
      <c r="UN22" s="109"/>
      <c r="UO22" s="109"/>
      <c r="UP22" s="109"/>
      <c r="UQ22" s="109"/>
      <c r="UR22" s="109"/>
      <c r="US22" s="109"/>
      <c r="UT22" s="109"/>
      <c r="UU22" s="109"/>
      <c r="UV22" s="109"/>
      <c r="UW22" s="109"/>
      <c r="UX22" s="109"/>
      <c r="UY22" s="109"/>
      <c r="UZ22" s="109"/>
      <c r="VA22" s="109"/>
      <c r="VB22" s="109"/>
      <c r="VC22" s="109"/>
      <c r="VD22" s="109"/>
      <c r="VE22" s="109"/>
      <c r="VF22" s="109"/>
      <c r="VG22" s="109"/>
      <c r="VH22" s="109"/>
      <c r="VI22" s="109"/>
      <c r="VJ22" s="109"/>
      <c r="VK22" s="109"/>
      <c r="VL22" s="109"/>
      <c r="VM22" s="109"/>
      <c r="VN22" s="109"/>
      <c r="VO22" s="109"/>
      <c r="VP22" s="109"/>
      <c r="VQ22" s="109"/>
      <c r="VR22" s="109"/>
      <c r="VS22" s="109"/>
      <c r="VT22" s="109"/>
      <c r="VU22" s="109"/>
      <c r="VV22" s="109"/>
      <c r="VW22" s="109"/>
      <c r="VX22" s="109"/>
      <c r="VY22" s="109"/>
      <c r="VZ22" s="109"/>
      <c r="WA22" s="109"/>
      <c r="WB22" s="109"/>
      <c r="WC22" s="109"/>
      <c r="WD22" s="109"/>
      <c r="WE22" s="109"/>
      <c r="WF22" s="109"/>
      <c r="WG22" s="109"/>
      <c r="WH22" s="109"/>
      <c r="WI22" s="109"/>
      <c r="WJ22" s="109"/>
      <c r="WK22" s="109"/>
      <c r="WL22" s="109"/>
      <c r="WM22" s="109"/>
      <c r="WN22" s="109"/>
      <c r="WO22" s="109"/>
      <c r="WP22" s="109"/>
      <c r="WQ22" s="109"/>
      <c r="WR22" s="109"/>
      <c r="WS22" s="109"/>
      <c r="WT22" s="109"/>
      <c r="WU22" s="109"/>
      <c r="WV22" s="109"/>
      <c r="WW22" s="109"/>
      <c r="WX22" s="109"/>
      <c r="WY22" s="109"/>
      <c r="WZ22" s="109"/>
      <c r="XA22" s="109"/>
      <c r="XB22" s="109"/>
      <c r="XC22" s="109"/>
      <c r="XD22" s="109"/>
      <c r="XE22" s="109"/>
      <c r="XF22" s="109"/>
      <c r="XG22" s="109"/>
      <c r="XH22" s="109"/>
      <c r="XI22" s="109"/>
      <c r="XJ22" s="109"/>
      <c r="XK22" s="109"/>
      <c r="XL22" s="109"/>
      <c r="XM22" s="109"/>
      <c r="XN22" s="109"/>
      <c r="XO22" s="109"/>
      <c r="XP22" s="109"/>
      <c r="XQ22" s="109"/>
      <c r="XR22" s="109"/>
      <c r="XS22" s="109"/>
      <c r="XT22" s="109"/>
      <c r="XU22" s="109"/>
      <c r="XV22" s="109"/>
      <c r="XW22" s="109"/>
      <c r="XX22" s="109"/>
      <c r="XY22" s="109"/>
      <c r="XZ22" s="109"/>
      <c r="YA22" s="109"/>
      <c r="YB22" s="109"/>
      <c r="YC22" s="109"/>
      <c r="YD22" s="109"/>
      <c r="YE22" s="109"/>
      <c r="YF22" s="109"/>
      <c r="YG22" s="109"/>
      <c r="YH22" s="109"/>
      <c r="YI22" s="109"/>
      <c r="YJ22" s="109"/>
      <c r="YK22" s="109"/>
      <c r="YL22" s="109"/>
      <c r="YM22" s="109"/>
      <c r="YN22" s="109"/>
      <c r="YO22" s="109"/>
      <c r="YP22" s="109"/>
      <c r="YQ22" s="109"/>
      <c r="YR22" s="109"/>
      <c r="YS22" s="109"/>
      <c r="YT22" s="109"/>
      <c r="YU22" s="109"/>
      <c r="YV22" s="109"/>
      <c r="YW22" s="109"/>
      <c r="YX22" s="109"/>
      <c r="YY22" s="109"/>
      <c r="YZ22" s="109"/>
      <c r="ZA22" s="109"/>
      <c r="ZB22" s="109"/>
      <c r="ZC22" s="109"/>
      <c r="ZD22" s="109"/>
      <c r="ZE22" s="109"/>
      <c r="ZF22" s="109"/>
      <c r="ZG22" s="109"/>
      <c r="ZH22" s="109"/>
      <c r="ZI22" s="109"/>
      <c r="ZJ22" s="109"/>
      <c r="ZK22" s="109"/>
      <c r="ZL22" s="109"/>
      <c r="ZM22" s="109"/>
      <c r="ZN22" s="109"/>
      <c r="ZO22" s="109"/>
      <c r="ZP22" s="109"/>
      <c r="ZQ22" s="109"/>
      <c r="ZR22" s="109"/>
      <c r="ZS22" s="109"/>
      <c r="ZT22" s="109"/>
      <c r="ZU22" s="109"/>
      <c r="ZV22" s="109"/>
      <c r="ZW22" s="109"/>
      <c r="ZX22" s="109"/>
      <c r="ZY22" s="109"/>
      <c r="ZZ22" s="109"/>
      <c r="AAA22" s="109"/>
      <c r="AAB22" s="109"/>
      <c r="AAC22" s="109"/>
      <c r="AAD22" s="109"/>
      <c r="AAE22" s="109"/>
      <c r="AAF22" s="109"/>
      <c r="AAG22" s="109"/>
      <c r="AAH22" s="109"/>
      <c r="AAI22" s="109"/>
      <c r="AAJ22" s="109"/>
      <c r="AAK22" s="109"/>
      <c r="AAL22" s="109"/>
      <c r="AAM22" s="109"/>
      <c r="AAN22" s="109"/>
      <c r="AAO22" s="109"/>
      <c r="AAP22" s="109"/>
      <c r="AAQ22" s="109"/>
      <c r="AAR22" s="109"/>
      <c r="AAS22" s="109"/>
      <c r="AAT22" s="109"/>
      <c r="AAU22" s="109"/>
      <c r="AAV22" s="109"/>
      <c r="AAW22" s="109"/>
      <c r="AAX22" s="109"/>
      <c r="AAY22" s="109"/>
      <c r="AAZ22" s="109"/>
      <c r="ABA22" s="109"/>
      <c r="ABB22" s="109"/>
      <c r="ABC22" s="109"/>
      <c r="ABD22" s="109"/>
      <c r="ABE22" s="109"/>
      <c r="ABF22" s="109"/>
      <c r="ABG22" s="109"/>
      <c r="ABH22" s="109"/>
      <c r="ABI22" s="109"/>
      <c r="ABJ22" s="109"/>
      <c r="ABK22" s="109"/>
      <c r="ABL22" s="109"/>
      <c r="ABM22" s="109"/>
      <c r="ABN22" s="109"/>
      <c r="ABO22" s="109"/>
      <c r="ABP22" s="109"/>
      <c r="ABQ22" s="109"/>
      <c r="ABR22" s="109"/>
      <c r="ABS22" s="109"/>
      <c r="ABT22" s="109"/>
      <c r="ABU22" s="109"/>
      <c r="ABV22" s="109"/>
      <c r="ABW22" s="109"/>
      <c r="ABX22" s="109"/>
      <c r="ABY22" s="109"/>
      <c r="ABZ22" s="109"/>
      <c r="ACA22" s="109"/>
      <c r="ACB22" s="109"/>
      <c r="ACC22" s="109"/>
      <c r="ACD22" s="109"/>
      <c r="ACE22" s="109"/>
      <c r="ACF22" s="109"/>
      <c r="ACG22" s="109"/>
      <c r="ACH22" s="109"/>
      <c r="ACI22" s="109"/>
      <c r="ACJ22" s="109"/>
      <c r="ACK22" s="109"/>
      <c r="ACL22" s="109"/>
      <c r="ACM22" s="109"/>
      <c r="ACN22" s="109"/>
      <c r="ACO22" s="109"/>
      <c r="ACP22" s="109"/>
      <c r="ACQ22" s="109"/>
      <c r="ACR22" s="109"/>
      <c r="ACS22" s="109"/>
      <c r="ACT22" s="109"/>
      <c r="ACU22" s="109"/>
      <c r="ACV22" s="109"/>
      <c r="ACW22" s="109"/>
      <c r="ACX22" s="109"/>
      <c r="ACY22" s="109"/>
      <c r="ACZ22" s="109"/>
      <c r="ADA22" s="109"/>
      <c r="ADB22" s="109"/>
      <c r="ADC22" s="109"/>
      <c r="ADD22" s="109"/>
      <c r="ADE22" s="109"/>
      <c r="ADF22" s="109"/>
      <c r="ADG22" s="109"/>
      <c r="ADH22" s="109"/>
      <c r="ADI22" s="109"/>
      <c r="ADJ22" s="109"/>
      <c r="ADK22" s="109"/>
      <c r="ADL22" s="109"/>
      <c r="ADM22" s="109"/>
      <c r="ADN22" s="109"/>
      <c r="ADO22" s="109"/>
      <c r="ADP22" s="109"/>
      <c r="ADQ22" s="109"/>
      <c r="ADR22" s="109"/>
      <c r="ADS22" s="109"/>
      <c r="ADT22" s="109"/>
      <c r="ADU22" s="109"/>
      <c r="ADV22" s="109"/>
      <c r="ADW22" s="109"/>
      <c r="ADX22" s="109"/>
      <c r="ADY22" s="109"/>
      <c r="ADZ22" s="109"/>
      <c r="AEA22" s="109"/>
      <c r="AEB22" s="109"/>
      <c r="AEC22" s="109"/>
      <c r="AED22" s="109"/>
      <c r="AEE22" s="109"/>
      <c r="AEF22" s="109"/>
      <c r="AEG22" s="109"/>
      <c r="AEH22" s="109"/>
      <c r="AEI22" s="109"/>
      <c r="AEJ22" s="109"/>
      <c r="AEK22" s="109"/>
      <c r="AEL22" s="109"/>
      <c r="AEM22" s="109"/>
      <c r="AEN22" s="109"/>
      <c r="AEO22" s="109"/>
      <c r="AEP22" s="109"/>
      <c r="AEQ22" s="109"/>
      <c r="AER22" s="109"/>
      <c r="AES22" s="109"/>
      <c r="AET22" s="109"/>
      <c r="AEU22" s="109"/>
      <c r="AEV22" s="109"/>
      <c r="AEW22" s="109"/>
      <c r="AEX22" s="109"/>
      <c r="AEY22" s="109"/>
      <c r="AEZ22" s="109"/>
      <c r="AFA22" s="109"/>
      <c r="AFB22" s="109"/>
      <c r="AFC22" s="109"/>
      <c r="AFD22" s="109"/>
      <c r="AFE22" s="109"/>
      <c r="AFF22" s="109"/>
      <c r="AFG22" s="109"/>
      <c r="AFH22" s="109"/>
      <c r="AFI22" s="109"/>
      <c r="AFJ22" s="109"/>
      <c r="AFK22" s="109"/>
      <c r="AFL22" s="109"/>
      <c r="AFM22" s="109"/>
      <c r="AFN22" s="109"/>
      <c r="AFO22" s="109"/>
      <c r="AFP22" s="109"/>
      <c r="AFQ22" s="109"/>
      <c r="AFR22" s="109"/>
      <c r="AFS22" s="109"/>
      <c r="AFT22" s="109"/>
      <c r="AFU22" s="109"/>
      <c r="AFV22" s="109"/>
      <c r="AFW22" s="109"/>
      <c r="AFX22" s="109"/>
      <c r="AFY22" s="109"/>
      <c r="AFZ22" s="109"/>
      <c r="AGA22" s="109"/>
      <c r="AGB22" s="109"/>
      <c r="AGC22" s="109"/>
      <c r="AGD22" s="109"/>
      <c r="AGE22" s="109"/>
      <c r="AGF22" s="109"/>
      <c r="AGG22" s="109"/>
      <c r="AGH22" s="109"/>
      <c r="AGI22" s="109"/>
      <c r="AGJ22" s="109"/>
      <c r="AGK22" s="109"/>
      <c r="AGL22" s="109"/>
      <c r="AGM22" s="109"/>
      <c r="AGN22" s="109"/>
      <c r="AGO22" s="109"/>
      <c r="AGP22" s="109"/>
      <c r="AGQ22" s="109"/>
      <c r="AGR22" s="109"/>
      <c r="AGS22" s="109"/>
      <c r="AGT22" s="109"/>
      <c r="AGU22" s="109"/>
      <c r="AGV22" s="109"/>
      <c r="AGW22" s="109"/>
      <c r="AGX22" s="109"/>
      <c r="AGY22" s="109"/>
      <c r="AGZ22" s="109"/>
      <c r="AHA22" s="109"/>
      <c r="AHB22" s="109"/>
      <c r="AHC22" s="109"/>
      <c r="AHD22" s="109"/>
      <c r="AHE22" s="109"/>
      <c r="AHF22" s="109"/>
      <c r="AHG22" s="109"/>
      <c r="AHH22" s="109"/>
      <c r="AHI22" s="109"/>
      <c r="AHJ22" s="109"/>
      <c r="AHK22" s="109"/>
      <c r="AHL22" s="109"/>
      <c r="AHM22" s="109"/>
      <c r="AHN22" s="109"/>
      <c r="AHO22" s="109"/>
      <c r="AHP22" s="109"/>
      <c r="AHQ22" s="109"/>
      <c r="AHR22" s="109"/>
      <c r="AHS22" s="109"/>
      <c r="AHT22" s="109"/>
      <c r="AHU22" s="109"/>
      <c r="AHV22" s="109"/>
      <c r="AHW22" s="109"/>
      <c r="AHX22" s="109"/>
      <c r="AHY22" s="109"/>
      <c r="AHZ22" s="109"/>
      <c r="AIA22" s="109"/>
      <c r="AIB22" s="109"/>
      <c r="AIC22" s="109"/>
      <c r="AID22" s="109"/>
      <c r="AIE22" s="109"/>
      <c r="AIF22" s="109"/>
      <c r="AIG22" s="109"/>
      <c r="AIH22" s="109"/>
      <c r="AII22" s="109"/>
      <c r="AIJ22" s="109"/>
      <c r="AIK22" s="109"/>
      <c r="AIL22" s="109"/>
      <c r="AIM22" s="109"/>
      <c r="AIN22" s="109"/>
      <c r="AIO22" s="109"/>
      <c r="AIP22" s="109"/>
      <c r="AIQ22" s="109"/>
      <c r="AIR22" s="109"/>
      <c r="AIS22" s="109"/>
      <c r="AIT22" s="109"/>
      <c r="AIU22" s="109"/>
      <c r="AIV22" s="109"/>
      <c r="AIW22" s="109"/>
      <c r="AIX22" s="109"/>
      <c r="AIY22" s="109"/>
      <c r="AIZ22" s="109"/>
      <c r="AJA22" s="109"/>
      <c r="AJB22" s="109"/>
      <c r="AJC22" s="109"/>
      <c r="AJD22" s="109"/>
      <c r="AJE22" s="109"/>
      <c r="AJF22" s="109"/>
      <c r="AJG22" s="109"/>
      <c r="AJH22" s="109"/>
      <c r="AJI22" s="109"/>
      <c r="AJJ22" s="109"/>
      <c r="AJK22" s="109"/>
      <c r="AJL22" s="109"/>
      <c r="AJM22" s="109"/>
      <c r="AJN22" s="109"/>
      <c r="AJO22" s="109"/>
      <c r="AJP22" s="109"/>
      <c r="AJQ22" s="109"/>
      <c r="AJR22" s="109"/>
      <c r="AJS22" s="109"/>
      <c r="AJT22" s="109"/>
      <c r="AJU22" s="109"/>
      <c r="AJV22" s="109"/>
      <c r="AJW22" s="109"/>
      <c r="AJX22" s="109"/>
      <c r="AJY22" s="109"/>
      <c r="AJZ22" s="109"/>
      <c r="AKA22" s="109"/>
      <c r="AKB22" s="109"/>
      <c r="AKC22" s="109"/>
      <c r="AKD22" s="109"/>
      <c r="AKE22" s="109"/>
      <c r="AKF22" s="109"/>
      <c r="AKG22" s="109"/>
      <c r="AKH22" s="109"/>
      <c r="AKI22" s="109"/>
      <c r="AKJ22" s="109"/>
      <c r="AKK22" s="109"/>
      <c r="AKL22" s="109"/>
      <c r="AKM22" s="109"/>
      <c r="AKN22" s="109"/>
      <c r="AKO22" s="109"/>
      <c r="AKP22" s="109"/>
      <c r="AKQ22" s="109"/>
      <c r="AKR22" s="109"/>
      <c r="AKS22" s="109"/>
      <c r="AKT22" s="109"/>
      <c r="AKU22" s="109"/>
      <c r="AKV22" s="109"/>
      <c r="AKW22" s="109"/>
      <c r="AKX22" s="109"/>
      <c r="AKY22" s="109"/>
      <c r="AKZ22" s="109"/>
      <c r="ALA22" s="109"/>
      <c r="ALB22" s="109"/>
      <c r="ALC22" s="109"/>
      <c r="ALD22" s="109"/>
      <c r="ALE22" s="109"/>
      <c r="ALF22" s="109"/>
      <c r="ALG22" s="109"/>
      <c r="ALH22" s="109"/>
      <c r="ALI22" s="109"/>
      <c r="ALJ22" s="109"/>
      <c r="ALK22" s="109"/>
      <c r="ALL22" s="109"/>
      <c r="ALM22" s="109"/>
      <c r="ALN22" s="109"/>
      <c r="ALO22" s="109"/>
      <c r="ALP22" s="109"/>
      <c r="ALQ22" s="109"/>
      <c r="ALR22" s="109"/>
      <c r="ALS22" s="109"/>
      <c r="ALT22" s="109"/>
      <c r="ALU22" s="109"/>
      <c r="ALV22" s="109"/>
      <c r="ALW22" s="109"/>
      <c r="ALX22" s="109"/>
      <c r="ALY22" s="109"/>
      <c r="ALZ22" s="109"/>
      <c r="AMA22" s="109"/>
      <c r="AMB22" s="109"/>
      <c r="AMC22" s="109"/>
      <c r="AMD22" s="109"/>
      <c r="AME22" s="109"/>
      <c r="AMF22" s="109"/>
      <c r="AMG22" s="109"/>
      <c r="AMH22" s="109"/>
      <c r="AMI22" s="109"/>
      <c r="AMJ22" s="109"/>
    </row>
    <row r="23" spans="1:1024" ht="112.5" customHeight="1">
      <c r="A23" s="112">
        <v>16</v>
      </c>
      <c r="B23" s="107" t="s">
        <v>70</v>
      </c>
      <c r="C23" s="126" t="s">
        <v>1093</v>
      </c>
      <c r="J23" s="127"/>
    </row>
    <row r="24" spans="1:1024" ht="21.75" customHeight="1">
      <c r="A24" s="112">
        <v>17</v>
      </c>
      <c r="B24" s="107" t="s">
        <v>10</v>
      </c>
      <c r="C24" s="126"/>
    </row>
  </sheetData>
  <mergeCells count="8">
    <mergeCell ref="B21:B22"/>
    <mergeCell ref="A1:C1"/>
    <mergeCell ref="B10:B11"/>
    <mergeCell ref="C10:C11"/>
    <mergeCell ref="A15:A17"/>
    <mergeCell ref="B15:B18"/>
    <mergeCell ref="C15:C16"/>
    <mergeCell ref="C17:C18"/>
  </mergeCells>
  <dataValidations count="1">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20"/>
  </dataValidations>
  <pageMargins left="0.70866141732283472" right="0.70866141732283472" top="1.1417322834645669" bottom="1.1417322834645669" header="0.74803149606299213" footer="0.74803149606299213"/>
  <pageSetup paperSize="9" scale="47" fitToWidth="0" fitToHeight="0" orientation="landscape" r:id="rId1"/>
  <headerFooter alignWithMargins="0"/>
  <colBreaks count="1" manualBreakCount="1">
    <brk id="3"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view="pageBreakPreview" zoomScale="90" zoomScaleNormal="90" zoomScaleSheetLayoutView="90" zoomScalePageLayoutView="218" workbookViewId="0">
      <selection activeCell="C5" sqref="C5"/>
    </sheetView>
  </sheetViews>
  <sheetFormatPr defaultColWidth="8.85546875" defaultRowHeight="15"/>
  <cols>
    <col min="2" max="2" width="26.85546875" style="145" customWidth="1"/>
    <col min="3" max="3" width="147.7109375" style="145" customWidth="1"/>
  </cols>
  <sheetData>
    <row r="1" spans="1:11" ht="15.75" thickBot="1">
      <c r="A1" s="482" t="s">
        <v>72</v>
      </c>
      <c r="B1" s="483"/>
      <c r="C1" s="484"/>
    </row>
    <row r="2" spans="1:11" ht="39" customHeight="1">
      <c r="A2" s="64">
        <v>1</v>
      </c>
      <c r="B2" s="128" t="s">
        <v>188</v>
      </c>
      <c r="C2" s="129" t="s">
        <v>1227</v>
      </c>
    </row>
    <row r="3" spans="1:11" ht="48" customHeight="1">
      <c r="A3" s="48">
        <v>2</v>
      </c>
      <c r="B3" s="130" t="s">
        <v>60</v>
      </c>
      <c r="C3" s="133" t="s">
        <v>1142</v>
      </c>
    </row>
    <row r="4" spans="1:11" ht="38.450000000000003" customHeight="1">
      <c r="A4" s="48">
        <v>3</v>
      </c>
      <c r="B4" s="130" t="s">
        <v>62</v>
      </c>
      <c r="C4" s="132" t="s">
        <v>1143</v>
      </c>
    </row>
    <row r="5" spans="1:11" ht="28.5" customHeight="1">
      <c r="A5" s="48">
        <v>4</v>
      </c>
      <c r="B5" s="130" t="s">
        <v>61</v>
      </c>
      <c r="C5" s="133" t="s">
        <v>1127</v>
      </c>
    </row>
    <row r="6" spans="1:11" ht="46.5" customHeight="1">
      <c r="A6" s="48">
        <v>5</v>
      </c>
      <c r="B6" s="130" t="s">
        <v>9</v>
      </c>
      <c r="C6" s="133" t="s">
        <v>79</v>
      </c>
    </row>
    <row r="7" spans="1:11" ht="48" customHeight="1">
      <c r="A7" s="48">
        <v>6</v>
      </c>
      <c r="B7" s="130" t="s">
        <v>21</v>
      </c>
      <c r="C7" s="133" t="s">
        <v>141</v>
      </c>
    </row>
    <row r="8" spans="1:11" ht="27.75" customHeight="1">
      <c r="A8" s="48">
        <v>7</v>
      </c>
      <c r="B8" s="130" t="s">
        <v>67</v>
      </c>
      <c r="C8" s="133" t="s">
        <v>1129</v>
      </c>
    </row>
    <row r="9" spans="1:11" ht="131.25" customHeight="1">
      <c r="A9" s="48">
        <v>8</v>
      </c>
      <c r="B9" s="130" t="s">
        <v>231</v>
      </c>
      <c r="C9" s="131" t="s">
        <v>1144</v>
      </c>
    </row>
    <row r="10" spans="1:11" ht="380.25" customHeight="1">
      <c r="A10" s="48">
        <v>9</v>
      </c>
      <c r="B10" s="130" t="s">
        <v>63</v>
      </c>
      <c r="C10" s="134" t="s">
        <v>1145</v>
      </c>
    </row>
    <row r="11" spans="1:11" s="137" customFormat="1" ht="53.25" customHeight="1">
      <c r="A11" s="135">
        <v>10</v>
      </c>
      <c r="B11" s="130" t="s">
        <v>64</v>
      </c>
      <c r="C11" s="136" t="s">
        <v>1146</v>
      </c>
    </row>
    <row r="12" spans="1:11" ht="84.75" customHeight="1">
      <c r="A12" s="48">
        <v>11</v>
      </c>
      <c r="B12" s="130" t="s">
        <v>65</v>
      </c>
      <c r="C12" s="138" t="s">
        <v>1147</v>
      </c>
    </row>
    <row r="13" spans="1:11" s="139" customFormat="1" ht="83.25" customHeight="1">
      <c r="A13" s="135">
        <v>12</v>
      </c>
      <c r="B13" s="130" t="s">
        <v>66</v>
      </c>
      <c r="C13" s="136" t="s">
        <v>1148</v>
      </c>
      <c r="I13" s="140"/>
      <c r="K13" s="140"/>
    </row>
    <row r="14" spans="1:11" ht="306.75" customHeight="1">
      <c r="A14" s="48">
        <v>13</v>
      </c>
      <c r="B14" s="485" t="s">
        <v>68</v>
      </c>
      <c r="C14" s="141" t="s">
        <v>1149</v>
      </c>
    </row>
    <row r="15" spans="1:11" ht="290.25" customHeight="1">
      <c r="A15" s="48"/>
      <c r="B15" s="486"/>
      <c r="C15" s="142" t="s">
        <v>1150</v>
      </c>
    </row>
    <row r="16" spans="1:11" ht="258" customHeight="1">
      <c r="A16" s="48">
        <v>14</v>
      </c>
      <c r="B16" s="130" t="s">
        <v>199</v>
      </c>
      <c r="C16" s="138" t="s">
        <v>1151</v>
      </c>
    </row>
    <row r="17" spans="1:3" ht="36">
      <c r="A17" s="48">
        <v>15</v>
      </c>
      <c r="B17" s="130" t="s">
        <v>69</v>
      </c>
      <c r="C17" s="132" t="s">
        <v>1152</v>
      </c>
    </row>
    <row r="18" spans="1:3" ht="36">
      <c r="A18" s="48">
        <v>16</v>
      </c>
      <c r="B18" s="130" t="s">
        <v>70</v>
      </c>
      <c r="C18" s="133" t="s">
        <v>1153</v>
      </c>
    </row>
    <row r="19" spans="1:3" ht="15.75" thickBot="1">
      <c r="A19" s="48">
        <v>17</v>
      </c>
      <c r="B19" s="143" t="s">
        <v>10</v>
      </c>
      <c r="C19" s="144"/>
    </row>
  </sheetData>
  <mergeCells count="2">
    <mergeCell ref="A1:C1"/>
    <mergeCell ref="B14:B15"/>
  </mergeCells>
  <dataValidations count="2">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s>
  <pageMargins left="0.7" right="0.7" top="0.75" bottom="0.75" header="0.3" footer="0.3"/>
  <pageSetup paperSize="9" scale="47" orientation="portrait" r:id="rId1"/>
  <colBreaks count="1" manualBreakCount="1">
    <brk id="3" max="18"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theme="6" tint="-0.249977111117893"/>
    <pageSetUpPr fitToPage="1"/>
  </sheetPr>
  <dimension ref="A1:AE70"/>
  <sheetViews>
    <sheetView view="pageBreakPreview" topLeftCell="B25" zoomScale="80" zoomScaleNormal="70" zoomScaleSheetLayoutView="80" workbookViewId="0">
      <selection activeCell="O30" sqref="O30"/>
    </sheetView>
  </sheetViews>
  <sheetFormatPr defaultRowHeight="12.75"/>
  <cols>
    <col min="1" max="1" width="6.28515625" style="3" customWidth="1"/>
    <col min="2" max="2" width="29.85546875" style="1" customWidth="1"/>
    <col min="3" max="4" width="11.28515625" style="1" customWidth="1"/>
    <col min="5" max="5" width="11.140625" style="1" customWidth="1"/>
    <col min="6" max="6" width="11.85546875" style="1" customWidth="1"/>
    <col min="7" max="7" width="13.5703125" style="1" customWidth="1"/>
    <col min="8" max="8" width="15.140625" style="1" customWidth="1"/>
    <col min="9" max="9" width="113" style="1" customWidth="1"/>
    <col min="10" max="10" width="14.42578125" style="1" customWidth="1"/>
    <col min="11" max="11" width="16.140625" style="1" bestFit="1" customWidth="1"/>
    <col min="12" max="14" width="9.140625" style="1" hidden="1" customWidth="1"/>
    <col min="15" max="15" width="15.140625" style="1" bestFit="1" customWidth="1"/>
    <col min="16" max="16" width="10.28515625" style="1" bestFit="1" customWidth="1"/>
    <col min="17" max="28" width="9.140625" style="1"/>
    <col min="29" max="29" width="0" style="1" hidden="1" customWidth="1"/>
    <col min="30" max="30" width="9.140625" style="1"/>
    <col min="31" max="32" width="0" style="1" hidden="1" customWidth="1"/>
    <col min="33" max="16384" width="9.140625" style="1"/>
  </cols>
  <sheetData>
    <row r="1" spans="1:9" ht="45" customHeight="1">
      <c r="A1" s="370" t="s">
        <v>41</v>
      </c>
      <c r="B1" s="371"/>
      <c r="C1" s="371"/>
      <c r="D1" s="371"/>
      <c r="E1" s="371"/>
      <c r="F1" s="371"/>
      <c r="G1" s="371"/>
      <c r="H1" s="371"/>
      <c r="I1" s="372"/>
    </row>
    <row r="2" spans="1:9" ht="30" customHeight="1" thickBot="1">
      <c r="A2" s="157">
        <v>1</v>
      </c>
      <c r="B2" s="324" t="s">
        <v>188</v>
      </c>
      <c r="C2" s="324"/>
      <c r="D2" s="324"/>
      <c r="E2" s="325"/>
      <c r="F2" s="328" t="s">
        <v>1280</v>
      </c>
      <c r="G2" s="328"/>
      <c r="H2" s="328"/>
      <c r="I2" s="329"/>
    </row>
    <row r="3" spans="1:9" ht="15" customHeight="1" thickBot="1">
      <c r="A3" s="285"/>
      <c r="B3" s="285"/>
      <c r="C3" s="285"/>
      <c r="D3" s="285"/>
      <c r="E3" s="285"/>
      <c r="F3" s="285"/>
      <c r="G3" s="285"/>
      <c r="H3" s="285"/>
      <c r="I3" s="285"/>
    </row>
    <row r="4" spans="1:9" ht="30" customHeight="1">
      <c r="A4" s="307" t="s">
        <v>4</v>
      </c>
      <c r="B4" s="308"/>
      <c r="C4" s="308"/>
      <c r="D4" s="308"/>
      <c r="E4" s="308"/>
      <c r="F4" s="308"/>
      <c r="G4" s="308"/>
      <c r="H4" s="308"/>
      <c r="I4" s="309"/>
    </row>
    <row r="5" spans="1:9" ht="30" customHeight="1">
      <c r="A5" s="156">
        <v>2</v>
      </c>
      <c r="B5" s="326" t="s">
        <v>32</v>
      </c>
      <c r="C5" s="326"/>
      <c r="D5" s="327"/>
      <c r="E5" s="266" t="s">
        <v>218</v>
      </c>
      <c r="F5" s="266"/>
      <c r="G5" s="266"/>
      <c r="H5" s="266"/>
      <c r="I5" s="435"/>
    </row>
    <row r="6" spans="1:9" ht="30" customHeight="1">
      <c r="A6" s="156">
        <v>3</v>
      </c>
      <c r="B6" s="301" t="s">
        <v>185</v>
      </c>
      <c r="C6" s="301"/>
      <c r="D6" s="302"/>
      <c r="E6" s="247" t="s">
        <v>1281</v>
      </c>
      <c r="F6" s="330"/>
      <c r="G6" s="330"/>
      <c r="H6" s="330"/>
      <c r="I6" s="331"/>
    </row>
    <row r="7" spans="1:9" ht="30" customHeight="1">
      <c r="A7" s="156">
        <v>4</v>
      </c>
      <c r="B7" s="301" t="s">
        <v>42</v>
      </c>
      <c r="C7" s="301"/>
      <c r="D7" s="302"/>
      <c r="E7" s="247" t="s">
        <v>1282</v>
      </c>
      <c r="F7" s="330"/>
      <c r="G7" s="330"/>
      <c r="H7" s="330"/>
      <c r="I7" s="331"/>
    </row>
    <row r="8" spans="1:9" ht="30" customHeight="1">
      <c r="A8" s="156">
        <v>5</v>
      </c>
      <c r="B8" s="301" t="s">
        <v>47</v>
      </c>
      <c r="C8" s="301"/>
      <c r="D8" s="302"/>
      <c r="E8" s="247" t="s">
        <v>1093</v>
      </c>
      <c r="F8" s="330"/>
      <c r="G8" s="330"/>
      <c r="H8" s="330"/>
      <c r="I8" s="331"/>
    </row>
    <row r="9" spans="1:9" ht="54.75" customHeight="1" thickBot="1">
      <c r="A9" s="157">
        <v>6</v>
      </c>
      <c r="B9" s="303" t="s">
        <v>33</v>
      </c>
      <c r="C9" s="303"/>
      <c r="D9" s="304"/>
      <c r="E9" s="487" t="s">
        <v>1283</v>
      </c>
      <c r="F9" s="487"/>
      <c r="G9" s="487"/>
      <c r="H9" s="487"/>
      <c r="I9" s="488"/>
    </row>
    <row r="10" spans="1:9" ht="15" customHeight="1" thickBot="1">
      <c r="A10" s="285"/>
      <c r="B10" s="285"/>
      <c r="C10" s="285"/>
      <c r="D10" s="285"/>
      <c r="E10" s="285"/>
      <c r="F10" s="285"/>
      <c r="G10" s="285"/>
      <c r="H10" s="285"/>
      <c r="I10" s="285"/>
    </row>
    <row r="11" spans="1:9" ht="30" customHeight="1">
      <c r="A11" s="307" t="s">
        <v>43</v>
      </c>
      <c r="B11" s="308"/>
      <c r="C11" s="308"/>
      <c r="D11" s="308"/>
      <c r="E11" s="308"/>
      <c r="F11" s="308"/>
      <c r="G11" s="308"/>
      <c r="H11" s="308"/>
      <c r="I11" s="309"/>
    </row>
    <row r="12" spans="1:9" ht="30" customHeight="1">
      <c r="A12" s="162">
        <v>7</v>
      </c>
      <c r="B12" s="161" t="s">
        <v>71</v>
      </c>
      <c r="C12" s="311" t="s">
        <v>1284</v>
      </c>
      <c r="D12" s="312"/>
      <c r="E12" s="312"/>
      <c r="F12" s="312"/>
      <c r="G12" s="312"/>
      <c r="H12" s="312"/>
      <c r="I12" s="497"/>
    </row>
    <row r="13" spans="1:9" ht="47.25" customHeight="1">
      <c r="A13" s="316">
        <v>8</v>
      </c>
      <c r="B13" s="310" t="s">
        <v>239</v>
      </c>
      <c r="C13" s="402" t="s">
        <v>1285</v>
      </c>
      <c r="D13" s="402"/>
      <c r="E13" s="402"/>
      <c r="F13" s="402"/>
      <c r="G13" s="402"/>
      <c r="H13" s="402"/>
      <c r="I13" s="489"/>
    </row>
    <row r="14" spans="1:9" ht="30" customHeight="1">
      <c r="A14" s="316"/>
      <c r="B14" s="310"/>
      <c r="C14" s="332" t="s">
        <v>1286</v>
      </c>
      <c r="D14" s="333"/>
      <c r="E14" s="333"/>
      <c r="F14" s="333"/>
      <c r="G14" s="333"/>
      <c r="H14" s="333"/>
      <c r="I14" s="334"/>
    </row>
    <row r="15" spans="1:9" ht="30" customHeight="1">
      <c r="A15" s="316"/>
      <c r="B15" s="310"/>
      <c r="C15" s="337"/>
      <c r="D15" s="338"/>
      <c r="E15" s="338"/>
      <c r="F15" s="338"/>
      <c r="G15" s="338"/>
      <c r="H15" s="338"/>
      <c r="I15" s="339"/>
    </row>
    <row r="16" spans="1:9" ht="30" customHeight="1">
      <c r="A16" s="317">
        <v>9</v>
      </c>
      <c r="B16" s="305" t="s">
        <v>237</v>
      </c>
      <c r="C16" s="332" t="s">
        <v>1287</v>
      </c>
      <c r="D16" s="333"/>
      <c r="E16" s="333"/>
      <c r="F16" s="333"/>
      <c r="G16" s="333"/>
      <c r="H16" s="333"/>
      <c r="I16" s="334"/>
    </row>
    <row r="17" spans="1:31" ht="30" customHeight="1">
      <c r="A17" s="318"/>
      <c r="B17" s="306"/>
      <c r="C17" s="337"/>
      <c r="D17" s="338"/>
      <c r="E17" s="338"/>
      <c r="F17" s="338"/>
      <c r="G17" s="338"/>
      <c r="H17" s="338"/>
      <c r="I17" s="339"/>
    </row>
    <row r="18" spans="1:31" ht="30" customHeight="1">
      <c r="A18" s="316"/>
      <c r="B18" s="310" t="s">
        <v>228</v>
      </c>
      <c r="C18" s="396" t="s">
        <v>191</v>
      </c>
      <c r="D18" s="397"/>
      <c r="E18" s="397"/>
      <c r="F18" s="397"/>
      <c r="G18" s="397"/>
      <c r="H18" s="397"/>
      <c r="I18" s="498"/>
    </row>
    <row r="19" spans="1:31" ht="30" customHeight="1">
      <c r="A19" s="316"/>
      <c r="B19" s="310"/>
      <c r="C19" s="319" t="s">
        <v>0</v>
      </c>
      <c r="D19" s="319"/>
      <c r="E19" s="320" t="s">
        <v>169</v>
      </c>
      <c r="F19" s="320"/>
      <c r="G19" s="320"/>
      <c r="H19" s="320"/>
      <c r="I19" s="321"/>
      <c r="AE19" s="1" t="s">
        <v>267</v>
      </c>
    </row>
    <row r="20" spans="1:31" ht="30" customHeight="1">
      <c r="A20" s="316"/>
      <c r="B20" s="310"/>
      <c r="C20" s="319" t="s">
        <v>235</v>
      </c>
      <c r="D20" s="319"/>
      <c r="E20" s="320">
        <v>24</v>
      </c>
      <c r="F20" s="320"/>
      <c r="G20" s="320"/>
      <c r="H20" s="320"/>
      <c r="I20" s="321"/>
      <c r="AE20" s="1" t="s">
        <v>1049</v>
      </c>
    </row>
    <row r="21" spans="1:31" ht="409.5" customHeight="1">
      <c r="A21" s="316"/>
      <c r="B21" s="310"/>
      <c r="C21" s="319" t="s">
        <v>1</v>
      </c>
      <c r="D21" s="319"/>
      <c r="E21" s="437" t="s">
        <v>1297</v>
      </c>
      <c r="F21" s="437"/>
      <c r="G21" s="437"/>
      <c r="H21" s="437"/>
      <c r="I21" s="438"/>
      <c r="AE21" s="1" t="s">
        <v>1051</v>
      </c>
    </row>
    <row r="22" spans="1:31" ht="409.5" customHeight="1">
      <c r="A22" s="317"/>
      <c r="B22" s="305"/>
      <c r="C22" s="319" t="s">
        <v>234</v>
      </c>
      <c r="D22" s="319"/>
      <c r="E22" s="437" t="s">
        <v>1056</v>
      </c>
      <c r="F22" s="437"/>
      <c r="G22" s="437"/>
      <c r="H22" s="437"/>
      <c r="I22" s="438"/>
      <c r="AE22" s="1" t="s">
        <v>1050</v>
      </c>
    </row>
    <row r="23" spans="1:31" ht="30" customHeight="1" thickBot="1">
      <c r="A23" s="375"/>
      <c r="B23" s="376"/>
      <c r="C23" s="389" t="s">
        <v>19</v>
      </c>
      <c r="D23" s="389"/>
      <c r="E23" s="390"/>
      <c r="F23" s="390"/>
      <c r="G23" s="390"/>
      <c r="H23" s="390"/>
      <c r="I23" s="391"/>
    </row>
    <row r="24" spans="1:31" ht="15" customHeight="1" thickBot="1">
      <c r="A24" s="300"/>
      <c r="B24" s="300"/>
      <c r="C24" s="300"/>
      <c r="D24" s="300"/>
      <c r="E24" s="300"/>
      <c r="F24" s="300"/>
      <c r="G24" s="300"/>
      <c r="H24" s="300"/>
      <c r="I24" s="4"/>
    </row>
    <row r="25" spans="1:31" ht="30" customHeight="1">
      <c r="A25" s="54">
        <v>11</v>
      </c>
      <c r="B25" s="33" t="s">
        <v>20</v>
      </c>
      <c r="C25" s="380" t="s">
        <v>1823</v>
      </c>
      <c r="D25" s="381"/>
      <c r="E25" s="381"/>
      <c r="F25" s="381"/>
      <c r="G25" s="381"/>
      <c r="H25" s="381"/>
      <c r="I25" s="382"/>
    </row>
    <row r="26" spans="1:31" ht="108.75" customHeight="1" thickBot="1">
      <c r="A26" s="157">
        <v>12</v>
      </c>
      <c r="B26" s="34" t="s">
        <v>44</v>
      </c>
      <c r="C26" s="377" t="s">
        <v>1288</v>
      </c>
      <c r="D26" s="378"/>
      <c r="E26" s="378"/>
      <c r="F26" s="378"/>
      <c r="G26" s="378"/>
      <c r="H26" s="378"/>
      <c r="I26" s="379"/>
      <c r="AC26" s="1" t="s">
        <v>268</v>
      </c>
    </row>
    <row r="27" spans="1:31" ht="15" customHeight="1" thickBot="1">
      <c r="A27" s="300"/>
      <c r="B27" s="300"/>
      <c r="C27" s="300"/>
      <c r="D27" s="300"/>
      <c r="E27" s="300"/>
      <c r="F27" s="300"/>
      <c r="G27" s="300"/>
      <c r="H27" s="300"/>
      <c r="I27" s="5"/>
    </row>
    <row r="28" spans="1:31" ht="30" customHeight="1">
      <c r="A28" s="54">
        <v>13</v>
      </c>
      <c r="B28" s="33" t="s">
        <v>45</v>
      </c>
      <c r="C28" s="380" t="s">
        <v>174</v>
      </c>
      <c r="D28" s="381"/>
      <c r="E28" s="381"/>
      <c r="F28" s="381"/>
      <c r="G28" s="381"/>
      <c r="H28" s="381"/>
      <c r="I28" s="382"/>
    </row>
    <row r="29" spans="1:31" ht="30" customHeight="1">
      <c r="A29" s="156">
        <v>14</v>
      </c>
      <c r="B29" s="35" t="s">
        <v>46</v>
      </c>
      <c r="C29" s="383" t="s">
        <v>84</v>
      </c>
      <c r="D29" s="384"/>
      <c r="E29" s="384"/>
      <c r="F29" s="384"/>
      <c r="G29" s="384"/>
      <c r="H29" s="384"/>
      <c r="I29" s="385"/>
    </row>
    <row r="30" spans="1:31" ht="69.75" customHeight="1" thickBot="1">
      <c r="A30" s="156">
        <v>15</v>
      </c>
      <c r="B30" s="35" t="s">
        <v>2</v>
      </c>
      <c r="C30" s="383" t="s">
        <v>184</v>
      </c>
      <c r="D30" s="384"/>
      <c r="E30" s="384"/>
      <c r="F30" s="384"/>
      <c r="G30" s="384"/>
      <c r="H30" s="384"/>
      <c r="I30" s="385"/>
    </row>
    <row r="31" spans="1:31" ht="16.5" customHeight="1" thickBot="1">
      <c r="A31" s="300"/>
      <c r="B31" s="300"/>
      <c r="C31" s="300"/>
      <c r="D31" s="300"/>
      <c r="E31" s="300"/>
      <c r="F31" s="300"/>
      <c r="G31" s="300"/>
      <c r="H31" s="300"/>
      <c r="I31" s="300"/>
    </row>
    <row r="32" spans="1:31" ht="223.5" customHeight="1">
      <c r="A32" s="54">
        <v>16</v>
      </c>
      <c r="B32" s="33" t="s">
        <v>12</v>
      </c>
      <c r="C32" s="493" t="s">
        <v>1826</v>
      </c>
      <c r="D32" s="455"/>
      <c r="E32" s="455"/>
      <c r="F32" s="455"/>
      <c r="G32" s="455"/>
      <c r="H32" s="455"/>
      <c r="I32" s="456"/>
      <c r="J32" s="197"/>
    </row>
    <row r="33" spans="1:18" ht="294" customHeight="1" thickBot="1">
      <c r="A33" s="157">
        <v>17</v>
      </c>
      <c r="B33" s="34" t="s">
        <v>14</v>
      </c>
      <c r="C33" s="494" t="s">
        <v>1289</v>
      </c>
      <c r="D33" s="494"/>
      <c r="E33" s="494"/>
      <c r="F33" s="494"/>
      <c r="G33" s="494"/>
      <c r="H33" s="494"/>
      <c r="I33" s="495"/>
    </row>
    <row r="34" spans="1:18" ht="15" customHeight="1" thickBot="1">
      <c r="A34" s="345"/>
      <c r="B34" s="345"/>
      <c r="C34" s="345"/>
      <c r="D34" s="345"/>
      <c r="E34" s="345"/>
      <c r="F34" s="345"/>
      <c r="G34" s="345"/>
      <c r="H34" s="345"/>
      <c r="I34" s="345"/>
    </row>
    <row r="35" spans="1:18" ht="30" customHeight="1">
      <c r="A35" s="54">
        <v>18</v>
      </c>
      <c r="B35" s="33" t="s">
        <v>48</v>
      </c>
      <c r="C35" s="36" t="s">
        <v>49</v>
      </c>
      <c r="D35" s="90">
        <v>2017</v>
      </c>
      <c r="E35" s="38" t="s">
        <v>50</v>
      </c>
      <c r="F35" s="364" t="s">
        <v>1070</v>
      </c>
      <c r="G35" s="365"/>
      <c r="H35" s="365"/>
      <c r="I35" s="366"/>
    </row>
    <row r="36" spans="1:18" ht="88.5" customHeight="1" thickBot="1">
      <c r="A36" s="157">
        <v>19</v>
      </c>
      <c r="B36" s="34" t="s">
        <v>27</v>
      </c>
      <c r="C36" s="37" t="s">
        <v>49</v>
      </c>
      <c r="D36" s="155">
        <v>2017</v>
      </c>
      <c r="E36" s="39" t="s">
        <v>50</v>
      </c>
      <c r="F36" s="499" t="s">
        <v>1070</v>
      </c>
      <c r="G36" s="500"/>
      <c r="H36" s="500"/>
      <c r="I36" s="501"/>
    </row>
    <row r="37" spans="1:18" ht="15" customHeight="1" thickBot="1">
      <c r="A37" s="352"/>
      <c r="B37" s="352"/>
      <c r="C37" s="352"/>
      <c r="D37" s="352"/>
      <c r="E37" s="352"/>
      <c r="F37" s="352"/>
      <c r="G37" s="352"/>
      <c r="H37" s="352"/>
      <c r="I37" s="352"/>
      <c r="K37" s="198"/>
    </row>
    <row r="38" spans="1:18" ht="30" customHeight="1" thickBot="1">
      <c r="A38" s="54">
        <v>20</v>
      </c>
      <c r="B38" s="33" t="s">
        <v>23</v>
      </c>
      <c r="C38" s="502">
        <v>178605334.22999999</v>
      </c>
      <c r="D38" s="403"/>
      <c r="E38" s="403"/>
      <c r="F38" s="403"/>
      <c r="G38" s="403"/>
      <c r="H38" s="403"/>
      <c r="I38" s="403"/>
      <c r="O38" s="199"/>
    </row>
    <row r="39" spans="1:18" ht="30" customHeight="1">
      <c r="A39" s="156">
        <v>21</v>
      </c>
      <c r="B39" s="35" t="s">
        <v>24</v>
      </c>
      <c r="C39" s="490" t="s">
        <v>1290</v>
      </c>
      <c r="D39" s="490"/>
      <c r="E39" s="490"/>
      <c r="F39" s="490"/>
      <c r="G39" s="490"/>
      <c r="H39" s="490"/>
      <c r="I39" s="491"/>
      <c r="P39" s="200"/>
    </row>
    <row r="40" spans="1:18" ht="30" customHeight="1">
      <c r="A40" s="156">
        <v>22</v>
      </c>
      <c r="B40" s="35" t="s">
        <v>22</v>
      </c>
      <c r="C40" s="492">
        <v>0.85</v>
      </c>
      <c r="D40" s="402"/>
      <c r="E40" s="402"/>
      <c r="F40" s="402"/>
      <c r="G40" s="402"/>
      <c r="H40" s="402"/>
      <c r="I40" s="489"/>
    </row>
    <row r="41" spans="1:18" ht="30" customHeight="1">
      <c r="A41" s="156">
        <v>23</v>
      </c>
      <c r="B41" s="35" t="s">
        <v>258</v>
      </c>
      <c r="C41" s="402" t="s">
        <v>1093</v>
      </c>
      <c r="D41" s="402"/>
      <c r="E41" s="402"/>
      <c r="F41" s="402"/>
      <c r="G41" s="402"/>
      <c r="H41" s="402"/>
      <c r="I41" s="489"/>
    </row>
    <row r="42" spans="1:18" ht="30" customHeight="1" thickBot="1">
      <c r="A42" s="157">
        <v>24</v>
      </c>
      <c r="B42" s="34" t="s">
        <v>259</v>
      </c>
      <c r="C42" s="503" t="s">
        <v>1093</v>
      </c>
      <c r="D42" s="503"/>
      <c r="E42" s="503"/>
      <c r="F42" s="503"/>
      <c r="G42" s="503"/>
      <c r="H42" s="503"/>
      <c r="I42" s="504"/>
    </row>
    <row r="43" spans="1:18" ht="15" customHeight="1" thickBot="1">
      <c r="A43" s="297"/>
      <c r="B43" s="297"/>
      <c r="C43" s="297"/>
      <c r="D43" s="297"/>
      <c r="E43" s="297"/>
      <c r="F43" s="297"/>
      <c r="G43" s="297"/>
      <c r="H43" s="297"/>
      <c r="I43" s="297"/>
    </row>
    <row r="44" spans="1:18" ht="30" customHeight="1">
      <c r="A44" s="341">
        <v>25</v>
      </c>
      <c r="B44" s="361" t="s">
        <v>186</v>
      </c>
      <c r="C44" s="362"/>
      <c r="D44" s="362"/>
      <c r="E44" s="362"/>
      <c r="F44" s="362"/>
      <c r="G44" s="362"/>
      <c r="H44" s="363"/>
      <c r="I44" s="8" t="s">
        <v>6</v>
      </c>
      <c r="L44" s="340"/>
      <c r="M44" s="340"/>
      <c r="N44" s="340"/>
      <c r="O44" s="340"/>
      <c r="P44" s="340"/>
      <c r="Q44" s="340"/>
      <c r="R44" s="340"/>
    </row>
    <row r="45" spans="1:18" ht="78.75" customHeight="1">
      <c r="A45" s="342"/>
      <c r="B45" s="40" t="s">
        <v>192</v>
      </c>
      <c r="C45" s="358" t="s">
        <v>187</v>
      </c>
      <c r="D45" s="358"/>
      <c r="E45" s="359" t="s">
        <v>1027</v>
      </c>
      <c r="F45" s="360"/>
      <c r="G45" s="160" t="s">
        <v>193</v>
      </c>
      <c r="H45" s="42" t="s">
        <v>229</v>
      </c>
      <c r="I45" s="42" t="s">
        <v>229</v>
      </c>
      <c r="L45" s="158"/>
      <c r="M45" s="158"/>
      <c r="N45" s="158"/>
      <c r="O45" s="158"/>
      <c r="P45" s="158"/>
      <c r="Q45" s="158"/>
      <c r="R45" s="158"/>
    </row>
    <row r="46" spans="1:18" ht="30" customHeight="1">
      <c r="A46" s="342"/>
      <c r="B46" s="13" t="s">
        <v>1291</v>
      </c>
      <c r="C46" s="402" t="s">
        <v>1072</v>
      </c>
      <c r="D46" s="402"/>
      <c r="E46" s="496" t="s">
        <v>1292</v>
      </c>
      <c r="F46" s="496"/>
      <c r="G46" s="201">
        <f xml:space="preserve"> 35+8</f>
        <v>43</v>
      </c>
      <c r="H46" s="14">
        <v>78</v>
      </c>
      <c r="I46" s="202">
        <v>78</v>
      </c>
    </row>
    <row r="47" spans="1:18" ht="30" customHeight="1">
      <c r="A47" s="342"/>
      <c r="B47" s="13" t="s">
        <v>1293</v>
      </c>
      <c r="C47" s="402" t="s">
        <v>1072</v>
      </c>
      <c r="D47" s="402"/>
      <c r="E47" s="496" t="s">
        <v>1294</v>
      </c>
      <c r="F47" s="496"/>
      <c r="G47" s="203">
        <f>44260091.07+10074813.52</f>
        <v>54334904.590000004</v>
      </c>
      <c r="H47" s="203">
        <v>98594997.200000003</v>
      </c>
      <c r="I47" s="204">
        <v>98594997.200000003</v>
      </c>
    </row>
    <row r="48" spans="1:18" ht="30" customHeight="1" thickBot="1">
      <c r="A48" s="342"/>
      <c r="B48" s="13" t="s">
        <v>1295</v>
      </c>
      <c r="C48" s="402" t="s">
        <v>1072</v>
      </c>
      <c r="D48" s="402"/>
      <c r="E48" s="496" t="s">
        <v>1073</v>
      </c>
      <c r="F48" s="496"/>
      <c r="G48" s="203">
        <f>330575.91+ 75248.17</f>
        <v>405824.07999999996</v>
      </c>
      <c r="H48" s="203">
        <v>736400</v>
      </c>
      <c r="I48" s="205">
        <v>736400</v>
      </c>
    </row>
    <row r="49" spans="1:14" ht="15" customHeight="1" thickBot="1">
      <c r="A49" s="403"/>
      <c r="B49" s="403"/>
      <c r="C49" s="403"/>
      <c r="D49" s="403"/>
      <c r="E49" s="401"/>
      <c r="F49" s="401"/>
      <c r="G49" s="401"/>
      <c r="H49" s="401"/>
    </row>
    <row r="50" spans="1:14" ht="45" customHeight="1" thickBot="1">
      <c r="A50" s="55">
        <v>26</v>
      </c>
      <c r="B50" s="43" t="s">
        <v>3</v>
      </c>
      <c r="C50" s="399" t="s">
        <v>73</v>
      </c>
      <c r="D50" s="399"/>
      <c r="E50" s="399"/>
      <c r="F50" s="399"/>
      <c r="G50" s="399"/>
      <c r="H50" s="399"/>
      <c r="I50" s="400"/>
    </row>
    <row r="51" spans="1:14" ht="15" customHeight="1" thickBot="1">
      <c r="A51" s="401"/>
      <c r="B51" s="401"/>
      <c r="C51" s="401"/>
      <c r="D51" s="401"/>
      <c r="E51" s="401"/>
      <c r="F51" s="401"/>
      <c r="G51" s="401"/>
      <c r="H51" s="401"/>
      <c r="I51" s="401"/>
    </row>
    <row r="52" spans="1:14" ht="45" customHeight="1" thickBot="1">
      <c r="A52" s="55">
        <v>27</v>
      </c>
      <c r="B52" s="43" t="s">
        <v>25</v>
      </c>
      <c r="C52" s="399" t="s">
        <v>1296</v>
      </c>
      <c r="D52" s="399"/>
      <c r="E52" s="399"/>
      <c r="F52" s="399"/>
      <c r="G52" s="399"/>
      <c r="H52" s="399"/>
      <c r="I52" s="400"/>
    </row>
    <row r="53" spans="1:14" ht="15" customHeight="1"/>
    <row r="55" spans="1:14">
      <c r="L55" s="1" t="s">
        <v>195</v>
      </c>
      <c r="M55" s="1" t="s">
        <v>75</v>
      </c>
    </row>
    <row r="56" spans="1:14">
      <c r="L56" s="1" t="s">
        <v>73</v>
      </c>
      <c r="M56" s="1" t="s">
        <v>76</v>
      </c>
      <c r="N56" s="1" t="s">
        <v>174</v>
      </c>
    </row>
    <row r="57" spans="1:14">
      <c r="M57" s="1" t="s">
        <v>160</v>
      </c>
      <c r="N57" s="1" t="s">
        <v>175</v>
      </c>
    </row>
    <row r="58" spans="1:14">
      <c r="M58" s="1" t="s">
        <v>161</v>
      </c>
    </row>
    <row r="59" spans="1:14">
      <c r="M59" s="1" t="s">
        <v>162</v>
      </c>
    </row>
    <row r="60" spans="1:14">
      <c r="M60" s="1" t="s">
        <v>163</v>
      </c>
    </row>
    <row r="61" spans="1:14">
      <c r="M61" s="1" t="s">
        <v>164</v>
      </c>
    </row>
    <row r="62" spans="1:14">
      <c r="M62" s="1" t="s">
        <v>165</v>
      </c>
    </row>
    <row r="63" spans="1:14">
      <c r="M63" s="1" t="s">
        <v>166</v>
      </c>
    </row>
    <row r="64" spans="1:14">
      <c r="M64" s="1" t="s">
        <v>167</v>
      </c>
    </row>
    <row r="65" spans="13:13">
      <c r="M65" s="1" t="s">
        <v>168</v>
      </c>
    </row>
    <row r="66" spans="13:13">
      <c r="M66" s="1" t="s">
        <v>169</v>
      </c>
    </row>
    <row r="67" spans="13:13">
      <c r="M67" s="1" t="s">
        <v>170</v>
      </c>
    </row>
    <row r="68" spans="13:13">
      <c r="M68" s="1" t="s">
        <v>171</v>
      </c>
    </row>
    <row r="69" spans="13:13">
      <c r="M69" s="1" t="s">
        <v>172</v>
      </c>
    </row>
    <row r="70" spans="13:13">
      <c r="M70" s="1" t="s">
        <v>173</v>
      </c>
    </row>
  </sheetData>
  <mergeCells count="73">
    <mergeCell ref="C52:I52"/>
    <mergeCell ref="C12:I12"/>
    <mergeCell ref="C18:I18"/>
    <mergeCell ref="F36:I36"/>
    <mergeCell ref="C38:I38"/>
    <mergeCell ref="E47:F47"/>
    <mergeCell ref="C48:D48"/>
    <mergeCell ref="E48:F48"/>
    <mergeCell ref="A49:H49"/>
    <mergeCell ref="C50:I50"/>
    <mergeCell ref="A51:I51"/>
    <mergeCell ref="C42:I42"/>
    <mergeCell ref="A43:I43"/>
    <mergeCell ref="A44:A48"/>
    <mergeCell ref="B44:H44"/>
    <mergeCell ref="C47:D47"/>
    <mergeCell ref="L44:R44"/>
    <mergeCell ref="C45:D45"/>
    <mergeCell ref="E45:F45"/>
    <mergeCell ref="C46:D46"/>
    <mergeCell ref="E46:F46"/>
    <mergeCell ref="A37:I37"/>
    <mergeCell ref="C39:I39"/>
    <mergeCell ref="C40:I40"/>
    <mergeCell ref="C41:I41"/>
    <mergeCell ref="C30:I30"/>
    <mergeCell ref="A31:I31"/>
    <mergeCell ref="C32:I32"/>
    <mergeCell ref="C33:I33"/>
    <mergeCell ref="A34:I34"/>
    <mergeCell ref="F35:I35"/>
    <mergeCell ref="C29:I29"/>
    <mergeCell ref="C21:D21"/>
    <mergeCell ref="E21:I21"/>
    <mergeCell ref="C22:D22"/>
    <mergeCell ref="E22:I22"/>
    <mergeCell ref="C23:D23"/>
    <mergeCell ref="E23:I23"/>
    <mergeCell ref="A24:H24"/>
    <mergeCell ref="C25:I25"/>
    <mergeCell ref="C26:I26"/>
    <mergeCell ref="A27:H27"/>
    <mergeCell ref="C28:I28"/>
    <mergeCell ref="A16:A17"/>
    <mergeCell ref="B16:B17"/>
    <mergeCell ref="C16:I17"/>
    <mergeCell ref="A18:A23"/>
    <mergeCell ref="B18:B23"/>
    <mergeCell ref="C19:D19"/>
    <mergeCell ref="E19:I19"/>
    <mergeCell ref="C20:D20"/>
    <mergeCell ref="E20:I20"/>
    <mergeCell ref="B9:D9"/>
    <mergeCell ref="E9:I9"/>
    <mergeCell ref="A10:I10"/>
    <mergeCell ref="A11:I11"/>
    <mergeCell ref="A13:A15"/>
    <mergeCell ref="B13:B15"/>
    <mergeCell ref="C13:I13"/>
    <mergeCell ref="C14:I15"/>
    <mergeCell ref="B6:D6"/>
    <mergeCell ref="E6:I6"/>
    <mergeCell ref="B7:D7"/>
    <mergeCell ref="E7:I7"/>
    <mergeCell ref="B8:D8"/>
    <mergeCell ref="E8:I8"/>
    <mergeCell ref="B5:D5"/>
    <mergeCell ref="E5:I5"/>
    <mergeCell ref="A1:I1"/>
    <mergeCell ref="B2:E2"/>
    <mergeCell ref="F2:I2"/>
    <mergeCell ref="A3:I3"/>
    <mergeCell ref="A4:I4"/>
  </mergeCells>
  <conditionalFormatting sqref="E36">
    <cfRule type="containsText" dxfId="6" priority="6" operator="containsText" text="miesiąc">
      <formula>NOT(ISERROR(SEARCH("miesiąc",E36)))</formula>
    </cfRule>
  </conditionalFormatting>
  <conditionalFormatting sqref="C23">
    <cfRule type="expression" dxfId="5" priority="5">
      <formula>$D21="ogólnopolski"</formula>
    </cfRule>
  </conditionalFormatting>
  <conditionalFormatting sqref="E19:E20 E21:I22">
    <cfRule type="expression" dxfId="4" priority="4">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Proszę wybrać: TAK lub NIE" sqref="C50">
      <formula1>$L$55:$L$56</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0:I30">
      <formula1>PI</formula1>
    </dataValidation>
    <dataValidation allowBlank="1" showInputMessage="1" showErrorMessage="1" prompt="zgodnie z właściwym PO" sqref="E6:I8"/>
    <dataValidation type="list" allowBlank="1" showInputMessage="1" showErrorMessage="1" prompt="wybierz z listy" sqref="E19:I19">
      <formula1>wojewodztwa</formula1>
    </dataValidation>
    <dataValidation type="list" allowBlank="1" showInputMessage="1" showErrorMessage="1" prompt="wybierz narzędzie PP" sqref="C26:I26">
      <formula1>narzedzia_PP_cale</formula1>
    </dataValidation>
    <dataValidation type="list" allowBlank="1" showInputMessage="1" showErrorMessage="1" prompt="wybierz fundusz" sqref="C28:I28">
      <formula1>fundusz</formula1>
    </dataValidation>
    <dataValidation type="list" allowBlank="1" showInputMessage="1" showErrorMessage="1" prompt="wybierz Cel Tematyczny" sqref="C29:I29">
      <formula1>CT</formula1>
    </dataValidation>
  </dataValidations>
  <pageMargins left="0.70866141732283472" right="0.70866141732283472" top="0.74803149606299213" bottom="0.74803149606299213" header="0.31496062992125984" footer="0.31496062992125984"/>
  <pageSetup paperSize="9" scale="44" fitToHeight="0" orientation="portrait" r:id="rId1"/>
  <rowBreaks count="1" manualBreakCount="1">
    <brk id="2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tabColor theme="7" tint="-0.249977111117893"/>
  </sheetPr>
  <dimension ref="A1:E70"/>
  <sheetViews>
    <sheetView view="pageBreakPreview" topLeftCell="A25" zoomScale="80" zoomScaleNormal="100" zoomScaleSheetLayoutView="80" workbookViewId="0">
      <selection activeCell="H28" sqref="H28"/>
    </sheetView>
  </sheetViews>
  <sheetFormatPr defaultColWidth="9.140625" defaultRowHeight="12.75"/>
  <cols>
    <col min="1" max="1" width="5.140625" style="3" customWidth="1"/>
    <col min="2" max="2" width="28.140625" style="1" customWidth="1"/>
    <col min="3" max="3" width="20.7109375" style="1" customWidth="1"/>
    <col min="4" max="4" width="12.85546875" style="1" customWidth="1"/>
    <col min="5" max="5" width="94.7109375" style="1" customWidth="1"/>
    <col min="6" max="16384" width="9.140625" style="1"/>
  </cols>
  <sheetData>
    <row r="1" spans="1:5" ht="30" customHeight="1" thickBot="1">
      <c r="A1" s="423" t="s">
        <v>26</v>
      </c>
      <c r="B1" s="424"/>
      <c r="C1" s="424"/>
      <c r="D1" s="424"/>
      <c r="E1" s="425"/>
    </row>
    <row r="2" spans="1:5" ht="42.75" customHeight="1">
      <c r="A2" s="432">
        <v>1</v>
      </c>
      <c r="B2" s="56" t="s">
        <v>263</v>
      </c>
      <c r="C2" s="505" t="s">
        <v>1275</v>
      </c>
      <c r="D2" s="506"/>
      <c r="E2" s="507"/>
    </row>
    <row r="3" spans="1:5" ht="38.25" customHeight="1" thickBot="1">
      <c r="A3" s="433"/>
      <c r="B3" s="57" t="s">
        <v>264</v>
      </c>
      <c r="C3" s="429" t="s">
        <v>1284</v>
      </c>
      <c r="D3" s="430"/>
      <c r="E3" s="431"/>
    </row>
    <row r="4" spans="1:5" ht="10.5" customHeight="1" thickBot="1">
      <c r="A4" s="422"/>
      <c r="B4" s="422"/>
      <c r="C4" s="422"/>
      <c r="D4" s="422"/>
      <c r="E4" s="422"/>
    </row>
    <row r="5" spans="1:5" ht="24.95" customHeight="1" thickBot="1">
      <c r="A5" s="66">
        <v>2</v>
      </c>
      <c r="B5" s="413" t="s">
        <v>200</v>
      </c>
      <c r="C5" s="414"/>
      <c r="D5" s="414"/>
      <c r="E5" s="415"/>
    </row>
    <row r="6" spans="1:5" ht="60.75" customHeight="1">
      <c r="A6" s="59" t="s">
        <v>202</v>
      </c>
      <c r="B6" s="164" t="s">
        <v>232</v>
      </c>
      <c r="C6" s="164" t="s">
        <v>262</v>
      </c>
      <c r="D6" s="164" t="s">
        <v>233</v>
      </c>
      <c r="E6" s="61" t="s">
        <v>201</v>
      </c>
    </row>
    <row r="7" spans="1:5" ht="409.6" customHeight="1">
      <c r="A7" s="517">
        <v>1</v>
      </c>
      <c r="B7" s="508" t="s">
        <v>1365</v>
      </c>
      <c r="C7" s="508" t="s">
        <v>1298</v>
      </c>
      <c r="D7" s="508" t="s">
        <v>1299</v>
      </c>
      <c r="E7" s="519" t="s">
        <v>1366</v>
      </c>
    </row>
    <row r="8" spans="1:5" ht="315.75" customHeight="1">
      <c r="A8" s="518"/>
      <c r="B8" s="509"/>
      <c r="C8" s="509"/>
      <c r="D8" s="509"/>
      <c r="E8" s="520"/>
    </row>
    <row r="9" spans="1:5" ht="357" customHeight="1">
      <c r="A9" s="62">
        <v>2</v>
      </c>
      <c r="B9" s="97" t="s">
        <v>1367</v>
      </c>
      <c r="C9" s="97" t="s">
        <v>1300</v>
      </c>
      <c r="D9" s="97" t="s">
        <v>1299</v>
      </c>
      <c r="E9" s="146" t="s">
        <v>1368</v>
      </c>
    </row>
    <row r="10" spans="1:5" ht="209.25" customHeight="1">
      <c r="A10" s="62">
        <v>3</v>
      </c>
      <c r="B10" s="97" t="s">
        <v>1301</v>
      </c>
      <c r="C10" s="97" t="s">
        <v>1369</v>
      </c>
      <c r="D10" s="187" t="s">
        <v>1302</v>
      </c>
      <c r="E10" s="146" t="s">
        <v>1370</v>
      </c>
    </row>
    <row r="11" spans="1:5" ht="59.25" customHeight="1">
      <c r="A11" s="210"/>
      <c r="B11" s="521" t="s">
        <v>1371</v>
      </c>
      <c r="C11" s="522"/>
      <c r="D11" s="522"/>
      <c r="E11" s="523"/>
    </row>
    <row r="12" spans="1:5" ht="125.25" customHeight="1">
      <c r="A12" s="510">
        <v>1</v>
      </c>
      <c r="B12" s="97" t="s">
        <v>1372</v>
      </c>
      <c r="C12" s="513" t="s">
        <v>1374</v>
      </c>
      <c r="D12" s="508" t="s">
        <v>1303</v>
      </c>
      <c r="E12" s="513" t="s">
        <v>1375</v>
      </c>
    </row>
    <row r="13" spans="1:5" ht="218.25" customHeight="1">
      <c r="A13" s="511"/>
      <c r="B13" s="97" t="s">
        <v>1304</v>
      </c>
      <c r="C13" s="514"/>
      <c r="D13" s="516"/>
      <c r="E13" s="514"/>
    </row>
    <row r="14" spans="1:5" ht="186.75" customHeight="1">
      <c r="A14" s="511"/>
      <c r="B14" s="97" t="s">
        <v>1373</v>
      </c>
      <c r="C14" s="514"/>
      <c r="D14" s="516"/>
      <c r="E14" s="514"/>
    </row>
    <row r="15" spans="1:5" ht="140.25" customHeight="1">
      <c r="A15" s="512"/>
      <c r="B15" s="97" t="s">
        <v>1305</v>
      </c>
      <c r="C15" s="515"/>
      <c r="D15" s="509"/>
      <c r="E15" s="515"/>
    </row>
    <row r="16" spans="1:5" ht="111" customHeight="1">
      <c r="A16" s="211">
        <v>2</v>
      </c>
      <c r="B16" s="97" t="s">
        <v>1376</v>
      </c>
      <c r="C16" s="212" t="s">
        <v>1306</v>
      </c>
      <c r="D16" s="213" t="s">
        <v>1303</v>
      </c>
      <c r="E16" s="212" t="s">
        <v>1377</v>
      </c>
    </row>
    <row r="17" spans="1:5" ht="214.5" customHeight="1">
      <c r="A17" s="510">
        <v>3</v>
      </c>
      <c r="B17" s="97" t="s">
        <v>1307</v>
      </c>
      <c r="C17" s="513" t="s">
        <v>1308</v>
      </c>
      <c r="D17" s="513" t="s">
        <v>1309</v>
      </c>
      <c r="E17" s="513" t="s">
        <v>1310</v>
      </c>
    </row>
    <row r="18" spans="1:5" ht="177.75" customHeight="1">
      <c r="A18" s="511"/>
      <c r="B18" s="97" t="s">
        <v>1311</v>
      </c>
      <c r="C18" s="514"/>
      <c r="D18" s="514"/>
      <c r="E18" s="514"/>
    </row>
    <row r="19" spans="1:5" ht="177" customHeight="1">
      <c r="A19" s="512"/>
      <c r="B19" s="97" t="s">
        <v>1312</v>
      </c>
      <c r="C19" s="515"/>
      <c r="D19" s="515"/>
      <c r="E19" s="515"/>
    </row>
    <row r="20" spans="1:5" ht="280.5" customHeight="1">
      <c r="A20" s="211">
        <v>4</v>
      </c>
      <c r="B20" s="97" t="s">
        <v>1378</v>
      </c>
      <c r="C20" s="212" t="s">
        <v>1313</v>
      </c>
      <c r="D20" s="213" t="s">
        <v>1314</v>
      </c>
      <c r="E20" s="212" t="s">
        <v>1315</v>
      </c>
    </row>
    <row r="21" spans="1:5" ht="381" customHeight="1">
      <c r="A21" s="211">
        <v>5</v>
      </c>
      <c r="B21" s="97" t="s">
        <v>1379</v>
      </c>
      <c r="C21" s="212" t="s">
        <v>1316</v>
      </c>
      <c r="D21" s="213" t="s">
        <v>1317</v>
      </c>
      <c r="E21" s="212" t="s">
        <v>1318</v>
      </c>
    </row>
    <row r="22" spans="1:5" ht="58.5" customHeight="1">
      <c r="A22" s="510">
        <v>6</v>
      </c>
      <c r="B22" s="97" t="s">
        <v>1319</v>
      </c>
      <c r="C22" s="508" t="s">
        <v>1320</v>
      </c>
      <c r="D22" s="508" t="s">
        <v>1321</v>
      </c>
      <c r="E22" s="513" t="s">
        <v>1382</v>
      </c>
    </row>
    <row r="23" spans="1:5" ht="138" customHeight="1">
      <c r="A23" s="511"/>
      <c r="B23" s="97" t="s">
        <v>1380</v>
      </c>
      <c r="C23" s="516"/>
      <c r="D23" s="516"/>
      <c r="E23" s="514"/>
    </row>
    <row r="24" spans="1:5" ht="87.75" customHeight="1">
      <c r="A24" s="512"/>
      <c r="B24" s="97" t="s">
        <v>1381</v>
      </c>
      <c r="C24" s="509"/>
      <c r="D24" s="509"/>
      <c r="E24" s="515"/>
    </row>
    <row r="25" spans="1:5" ht="111.75" customHeight="1">
      <c r="A25" s="510">
        <v>7</v>
      </c>
      <c r="B25" s="97" t="s">
        <v>1322</v>
      </c>
      <c r="C25" s="513" t="s">
        <v>1323</v>
      </c>
      <c r="D25" s="513" t="s">
        <v>1321</v>
      </c>
      <c r="E25" s="513" t="s">
        <v>1824</v>
      </c>
    </row>
    <row r="26" spans="1:5" ht="96.75" customHeight="1">
      <c r="A26" s="511"/>
      <c r="B26" s="97" t="s">
        <v>1825</v>
      </c>
      <c r="C26" s="514"/>
      <c r="D26" s="514"/>
      <c r="E26" s="514"/>
    </row>
    <row r="27" spans="1:5" ht="126.75" customHeight="1">
      <c r="A27" s="511"/>
      <c r="B27" s="97" t="s">
        <v>1324</v>
      </c>
      <c r="C27" s="514"/>
      <c r="D27" s="514"/>
      <c r="E27" s="514"/>
    </row>
    <row r="28" spans="1:5" ht="204.75" customHeight="1">
      <c r="A28" s="511"/>
      <c r="B28" s="97" t="s">
        <v>1325</v>
      </c>
      <c r="C28" s="514"/>
      <c r="D28" s="514"/>
      <c r="E28" s="514"/>
    </row>
    <row r="29" spans="1:5" ht="348.75" customHeight="1">
      <c r="A29" s="511"/>
      <c r="B29" s="97" t="s">
        <v>1383</v>
      </c>
      <c r="C29" s="514"/>
      <c r="D29" s="514"/>
      <c r="E29" s="514"/>
    </row>
    <row r="30" spans="1:5" ht="86.25" customHeight="1">
      <c r="A30" s="511"/>
      <c r="B30" s="97" t="s">
        <v>1326</v>
      </c>
      <c r="C30" s="514"/>
      <c r="D30" s="514"/>
      <c r="E30" s="514"/>
    </row>
    <row r="31" spans="1:5" ht="76.5" customHeight="1">
      <c r="A31" s="511"/>
      <c r="B31" s="97" t="s">
        <v>1327</v>
      </c>
      <c r="C31" s="514"/>
      <c r="D31" s="514"/>
      <c r="E31" s="514"/>
    </row>
    <row r="32" spans="1:5" ht="201" customHeight="1">
      <c r="A32" s="511"/>
      <c r="B32" s="97" t="s">
        <v>1384</v>
      </c>
      <c r="C32" s="514"/>
      <c r="D32" s="514"/>
      <c r="E32" s="514"/>
    </row>
    <row r="33" spans="1:5" ht="111" customHeight="1">
      <c r="A33" s="511"/>
      <c r="B33" s="97" t="s">
        <v>1385</v>
      </c>
      <c r="C33" s="514"/>
      <c r="D33" s="514"/>
      <c r="E33" s="514"/>
    </row>
    <row r="34" spans="1:5" ht="109.5" customHeight="1">
      <c r="A34" s="511"/>
      <c r="B34" s="97" t="s">
        <v>1386</v>
      </c>
      <c r="C34" s="514"/>
      <c r="D34" s="514"/>
      <c r="E34" s="514"/>
    </row>
    <row r="35" spans="1:5" ht="100.5" customHeight="1">
      <c r="A35" s="512"/>
      <c r="B35" s="97" t="s">
        <v>1328</v>
      </c>
      <c r="C35" s="515"/>
      <c r="D35" s="515"/>
      <c r="E35" s="515"/>
    </row>
    <row r="36" spans="1:5" ht="124.5" customHeight="1">
      <c r="A36" s="211">
        <v>8</v>
      </c>
      <c r="B36" s="97" t="s">
        <v>1387</v>
      </c>
      <c r="C36" s="212" t="s">
        <v>1329</v>
      </c>
      <c r="D36" s="212" t="s">
        <v>1330</v>
      </c>
      <c r="E36" s="212" t="s">
        <v>1331</v>
      </c>
    </row>
    <row r="37" spans="1:5" ht="139.5" customHeight="1">
      <c r="A37" s="211">
        <v>9</v>
      </c>
      <c r="B37" s="97" t="s">
        <v>1388</v>
      </c>
      <c r="C37" s="212" t="s">
        <v>1332</v>
      </c>
      <c r="D37" s="212" t="s">
        <v>1330</v>
      </c>
      <c r="E37" s="212" t="s">
        <v>1333</v>
      </c>
    </row>
    <row r="38" spans="1:5" ht="141" customHeight="1">
      <c r="A38" s="210">
        <v>10</v>
      </c>
      <c r="B38" s="97" t="s">
        <v>1389</v>
      </c>
      <c r="C38" s="97" t="s">
        <v>1334</v>
      </c>
      <c r="D38" s="97" t="s">
        <v>1330</v>
      </c>
      <c r="E38" s="97" t="s">
        <v>1335</v>
      </c>
    </row>
    <row r="39" spans="1:5" ht="15" customHeight="1" thickBot="1">
      <c r="A39" s="412"/>
      <c r="B39" s="412"/>
      <c r="C39" s="412"/>
      <c r="D39" s="412"/>
      <c r="E39" s="412"/>
    </row>
    <row r="40" spans="1:5" ht="24.95" customHeight="1" thickBot="1">
      <c r="A40" s="163">
        <v>3</v>
      </c>
      <c r="B40" s="413" t="s">
        <v>203</v>
      </c>
      <c r="C40" s="414"/>
      <c r="D40" s="414"/>
      <c r="E40" s="415"/>
    </row>
    <row r="41" spans="1:5" ht="30" customHeight="1">
      <c r="A41" s="59" t="s">
        <v>202</v>
      </c>
      <c r="B41" s="526" t="s">
        <v>262</v>
      </c>
      <c r="C41" s="527"/>
      <c r="D41" s="164" t="s">
        <v>233</v>
      </c>
      <c r="E41" s="61" t="s">
        <v>204</v>
      </c>
    </row>
    <row r="42" spans="1:5" ht="62.25" customHeight="1">
      <c r="A42" s="62">
        <v>1</v>
      </c>
      <c r="B42" s="464" t="s">
        <v>1336</v>
      </c>
      <c r="C42" s="465"/>
      <c r="D42" s="194" t="s">
        <v>1314</v>
      </c>
      <c r="E42" s="150" t="s">
        <v>1337</v>
      </c>
    </row>
    <row r="43" spans="1:5" ht="40.5" customHeight="1">
      <c r="A43" s="62"/>
      <c r="B43" s="521" t="s">
        <v>1338</v>
      </c>
      <c r="C43" s="522"/>
      <c r="D43" s="522"/>
      <c r="E43" s="525"/>
    </row>
    <row r="44" spans="1:5" ht="62.25" customHeight="1">
      <c r="A44" s="62">
        <v>1</v>
      </c>
      <c r="B44" s="462" t="s">
        <v>1339</v>
      </c>
      <c r="C44" s="524"/>
      <c r="D44" s="97" t="s">
        <v>1340</v>
      </c>
      <c r="E44" s="215" t="s">
        <v>1341</v>
      </c>
    </row>
    <row r="45" spans="1:5" ht="73.5" customHeight="1">
      <c r="A45" s="62">
        <v>2</v>
      </c>
      <c r="B45" s="462" t="s">
        <v>1342</v>
      </c>
      <c r="C45" s="524"/>
      <c r="D45" s="97" t="s">
        <v>1340</v>
      </c>
      <c r="E45" s="215" t="s">
        <v>1343</v>
      </c>
    </row>
    <row r="46" spans="1:5" ht="40.5" customHeight="1">
      <c r="A46" s="62">
        <v>3</v>
      </c>
      <c r="B46" s="462" t="s">
        <v>1344</v>
      </c>
      <c r="C46" s="524"/>
      <c r="D46" s="97" t="s">
        <v>1340</v>
      </c>
      <c r="E46" s="215" t="s">
        <v>1345</v>
      </c>
    </row>
    <row r="47" spans="1:5" ht="88.5" customHeight="1">
      <c r="A47" s="62">
        <v>4</v>
      </c>
      <c r="B47" s="462" t="s">
        <v>1346</v>
      </c>
      <c r="C47" s="463"/>
      <c r="D47" s="214" t="s">
        <v>1347</v>
      </c>
      <c r="E47" s="97" t="s">
        <v>1390</v>
      </c>
    </row>
    <row r="48" spans="1:5" ht="69" customHeight="1">
      <c r="A48" s="98">
        <v>5</v>
      </c>
      <c r="B48" s="462" t="s">
        <v>1349</v>
      </c>
      <c r="C48" s="463"/>
      <c r="D48" s="214" t="s">
        <v>1347</v>
      </c>
      <c r="E48" s="97" t="s">
        <v>1350</v>
      </c>
    </row>
    <row r="49" spans="1:5" ht="102" customHeight="1">
      <c r="A49" s="98">
        <v>6</v>
      </c>
      <c r="B49" s="462" t="s">
        <v>1351</v>
      </c>
      <c r="C49" s="463"/>
      <c r="D49" s="214" t="s">
        <v>1347</v>
      </c>
      <c r="E49" s="97" t="s">
        <v>1352</v>
      </c>
    </row>
    <row r="50" spans="1:5" ht="85.5" customHeight="1">
      <c r="A50" s="98">
        <v>7</v>
      </c>
      <c r="B50" s="462" t="s">
        <v>1353</v>
      </c>
      <c r="C50" s="463"/>
      <c r="D50" s="214" t="s">
        <v>1347</v>
      </c>
      <c r="E50" s="97" t="s">
        <v>1354</v>
      </c>
    </row>
    <row r="51" spans="1:5" ht="55.5" customHeight="1" thickBot="1">
      <c r="A51" s="63">
        <v>8</v>
      </c>
      <c r="B51" s="530" t="s">
        <v>1355</v>
      </c>
      <c r="C51" s="532"/>
      <c r="D51" s="216" t="s">
        <v>1347</v>
      </c>
      <c r="E51" s="97" t="s">
        <v>1356</v>
      </c>
    </row>
    <row r="52" spans="1:5" ht="30" customHeight="1">
      <c r="A52" s="217"/>
      <c r="B52" s="6"/>
      <c r="C52" s="6"/>
      <c r="D52" s="6"/>
      <c r="E52" s="6"/>
    </row>
    <row r="53" spans="1:5" ht="30" customHeight="1">
      <c r="A53" s="533" t="s">
        <v>1357</v>
      </c>
      <c r="B53" s="533"/>
      <c r="C53" s="533"/>
      <c r="D53" s="533"/>
      <c r="E53" s="533"/>
    </row>
    <row r="54" spans="1:5" ht="30" customHeight="1" thickBot="1">
      <c r="A54" s="534" t="s">
        <v>1358</v>
      </c>
      <c r="B54" s="534"/>
      <c r="C54" s="534"/>
      <c r="D54" s="534"/>
      <c r="E54" s="534"/>
    </row>
    <row r="55" spans="1:5" ht="30" customHeight="1">
      <c r="A55" s="206" t="s">
        <v>202</v>
      </c>
      <c r="B55" s="528" t="s">
        <v>232</v>
      </c>
      <c r="C55" s="529"/>
      <c r="D55" s="529"/>
      <c r="E55" s="218" t="s">
        <v>201</v>
      </c>
    </row>
    <row r="56" spans="1:5" ht="201" customHeight="1" thickBot="1">
      <c r="A56" s="207">
        <v>1</v>
      </c>
      <c r="B56" s="530" t="s">
        <v>1359</v>
      </c>
      <c r="C56" s="531"/>
      <c r="D56" s="532"/>
      <c r="E56" s="97" t="s">
        <v>1360</v>
      </c>
    </row>
    <row r="57" spans="1:5" ht="127.5" customHeight="1" thickBot="1">
      <c r="A57" s="208">
        <v>2</v>
      </c>
      <c r="B57" s="530" t="s">
        <v>1361</v>
      </c>
      <c r="C57" s="531"/>
      <c r="D57" s="532"/>
      <c r="E57" s="97" t="s">
        <v>1362</v>
      </c>
    </row>
    <row r="58" spans="1:5" ht="202.5" customHeight="1" thickBot="1">
      <c r="A58" s="209">
        <v>3</v>
      </c>
      <c r="B58" s="530" t="s">
        <v>1363</v>
      </c>
      <c r="C58" s="531"/>
      <c r="D58" s="532"/>
      <c r="E58" s="97" t="s">
        <v>1364</v>
      </c>
    </row>
    <row r="59" spans="1:5" ht="30" customHeight="1"/>
    <row r="60" spans="1:5" ht="30" customHeight="1"/>
    <row r="61" spans="1:5" ht="30" customHeight="1"/>
    <row r="62" spans="1:5" ht="30" customHeight="1"/>
    <row r="63" spans="1:5" ht="30" customHeight="1"/>
    <row r="64" spans="1:5" ht="30" customHeight="1"/>
    <row r="65" spans="2:5" ht="30" customHeight="1"/>
    <row r="66" spans="2:5" s="3" customFormat="1" ht="30" customHeight="1">
      <c r="B66" s="1"/>
      <c r="C66" s="1"/>
      <c r="D66" s="1"/>
      <c r="E66" s="1"/>
    </row>
    <row r="67" spans="2:5" s="3" customFormat="1" ht="30" customHeight="1">
      <c r="B67" s="1"/>
      <c r="C67" s="1"/>
      <c r="D67" s="1"/>
      <c r="E67" s="1"/>
    </row>
    <row r="68" spans="2:5" s="3" customFormat="1" ht="30" customHeight="1">
      <c r="B68" s="1"/>
      <c r="C68" s="1"/>
      <c r="D68" s="1"/>
      <c r="E68" s="1"/>
    </row>
    <row r="69" spans="2:5" s="3" customFormat="1" ht="30" customHeight="1">
      <c r="B69" s="1"/>
      <c r="C69" s="1"/>
      <c r="D69" s="1"/>
      <c r="E69" s="1"/>
    </row>
    <row r="70" spans="2:5" s="3" customFormat="1" ht="30" customHeight="1">
      <c r="B70" s="1"/>
      <c r="C70" s="1"/>
      <c r="D70" s="1"/>
      <c r="E70" s="1"/>
    </row>
  </sheetData>
  <mergeCells count="47">
    <mergeCell ref="B55:D55"/>
    <mergeCell ref="B56:D56"/>
    <mergeCell ref="B57:D57"/>
    <mergeCell ref="B58:D58"/>
    <mergeCell ref="B45:C45"/>
    <mergeCell ref="B46:C46"/>
    <mergeCell ref="B49:C49"/>
    <mergeCell ref="B50:C50"/>
    <mergeCell ref="A53:E53"/>
    <mergeCell ref="A54:E54"/>
    <mergeCell ref="B51:C51"/>
    <mergeCell ref="B48:C48"/>
    <mergeCell ref="B47:C47"/>
    <mergeCell ref="B44:C44"/>
    <mergeCell ref="A17:A19"/>
    <mergeCell ref="C17:C19"/>
    <mergeCell ref="D17:D19"/>
    <mergeCell ref="E17:E19"/>
    <mergeCell ref="A22:A24"/>
    <mergeCell ref="C22:C24"/>
    <mergeCell ref="D22:D24"/>
    <mergeCell ref="E22:E24"/>
    <mergeCell ref="A25:A35"/>
    <mergeCell ref="C25:C35"/>
    <mergeCell ref="D25:D35"/>
    <mergeCell ref="E25:E35"/>
    <mergeCell ref="B43:E43"/>
    <mergeCell ref="B42:C42"/>
    <mergeCell ref="B41:C41"/>
    <mergeCell ref="B40:E40"/>
    <mergeCell ref="B5:E5"/>
    <mergeCell ref="B7:B8"/>
    <mergeCell ref="A39:E39"/>
    <mergeCell ref="A12:A15"/>
    <mergeCell ref="C12:C15"/>
    <mergeCell ref="D12:D15"/>
    <mergeCell ref="E12:E15"/>
    <mergeCell ref="C7:C8"/>
    <mergeCell ref="D7:D8"/>
    <mergeCell ref="A7:A8"/>
    <mergeCell ref="E7:E8"/>
    <mergeCell ref="B11:E11"/>
    <mergeCell ref="A1:E1"/>
    <mergeCell ref="A2:A3"/>
    <mergeCell ref="C2:E2"/>
    <mergeCell ref="C3:E3"/>
    <mergeCell ref="A4:E4"/>
  </mergeCells>
  <pageMargins left="0.7" right="0.7" top="0.75" bottom="0.75" header="0.3" footer="0.3"/>
  <pageSetup paperSize="9" scale="81" orientation="landscape" r:id="rId1"/>
  <rowBreaks count="2" manualBreakCount="2">
    <brk id="23" max="4" man="1"/>
    <brk id="39" max="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AJ65"/>
  <sheetViews>
    <sheetView zoomScale="60" zoomScaleNormal="60" workbookViewId="0">
      <selection activeCell="K70" sqref="K70"/>
    </sheetView>
  </sheetViews>
  <sheetFormatPr defaultColWidth="9.140625" defaultRowHeight="12.75"/>
  <cols>
    <col min="1" max="1" width="6.85546875" style="1" customWidth="1"/>
    <col min="2" max="2" width="9.140625" style="1"/>
    <col min="3" max="3" width="18.42578125" style="1" customWidth="1"/>
    <col min="4" max="4" width="15.7109375" style="1" customWidth="1"/>
    <col min="5" max="5" width="13.140625" style="1" customWidth="1"/>
    <col min="6" max="6" width="16" style="1" customWidth="1"/>
    <col min="7" max="7" width="16.28515625" style="1" customWidth="1"/>
    <col min="8" max="10" width="9.42578125" style="1" customWidth="1"/>
    <col min="11" max="11" width="142.140625" style="1" customWidth="1"/>
    <col min="12" max="12" width="16.85546875" style="1" customWidth="1"/>
    <col min="13" max="29" width="9.140625" style="1"/>
    <col min="30" max="36" width="0" style="1" hidden="1" customWidth="1"/>
    <col min="37" max="16384" width="9.140625" style="1"/>
  </cols>
  <sheetData>
    <row r="1" spans="1:36" ht="41.25" customHeight="1">
      <c r="A1" s="535" t="s">
        <v>1052</v>
      </c>
      <c r="B1" s="536"/>
      <c r="C1" s="536"/>
      <c r="D1" s="536"/>
      <c r="E1" s="536"/>
      <c r="F1" s="536"/>
      <c r="G1" s="536"/>
      <c r="H1" s="536"/>
      <c r="I1" s="536"/>
      <c r="J1" s="536"/>
      <c r="K1" s="537"/>
    </row>
    <row r="2" spans="1:36" ht="30" customHeight="1" thickBot="1">
      <c r="A2" s="50">
        <v>1</v>
      </c>
      <c r="B2" s="538" t="s">
        <v>189</v>
      </c>
      <c r="C2" s="538"/>
      <c r="D2" s="538"/>
      <c r="E2" s="539"/>
      <c r="F2" s="328" t="s">
        <v>1271</v>
      </c>
      <c r="G2" s="328"/>
      <c r="H2" s="328"/>
      <c r="I2" s="328"/>
      <c r="J2" s="328"/>
      <c r="K2" s="329"/>
      <c r="M2" s="72"/>
    </row>
    <row r="3" spans="1:36" ht="15" customHeight="1" thickBot="1">
      <c r="A3" s="540"/>
      <c r="B3" s="541"/>
      <c r="C3" s="541"/>
      <c r="D3" s="541"/>
      <c r="E3" s="541"/>
      <c r="F3" s="541"/>
      <c r="G3" s="541"/>
      <c r="H3" s="541"/>
      <c r="I3" s="541"/>
      <c r="J3" s="541"/>
      <c r="K3" s="542"/>
    </row>
    <row r="4" spans="1:36" ht="30" customHeight="1">
      <c r="A4" s="543" t="s">
        <v>4</v>
      </c>
      <c r="B4" s="544"/>
      <c r="C4" s="544"/>
      <c r="D4" s="544"/>
      <c r="E4" s="544"/>
      <c r="F4" s="544"/>
      <c r="G4" s="544"/>
      <c r="H4" s="544"/>
      <c r="I4" s="544"/>
      <c r="J4" s="545"/>
      <c r="K4" s="546"/>
    </row>
    <row r="5" spans="1:36" ht="30" customHeight="1">
      <c r="A5" s="49">
        <v>2</v>
      </c>
      <c r="B5" s="547" t="s">
        <v>17</v>
      </c>
      <c r="C5" s="547"/>
      <c r="D5" s="548"/>
      <c r="E5" s="549" t="s">
        <v>1273</v>
      </c>
      <c r="F5" s="550"/>
      <c r="G5" s="550"/>
      <c r="H5" s="550"/>
      <c r="I5" s="550"/>
      <c r="J5" s="550"/>
      <c r="K5" s="551"/>
    </row>
    <row r="6" spans="1:36" ht="85.5" customHeight="1">
      <c r="A6" s="552">
        <v>3</v>
      </c>
      <c r="B6" s="554" t="s">
        <v>51</v>
      </c>
      <c r="C6" s="554"/>
      <c r="D6" s="555"/>
      <c r="E6" s="549" t="s">
        <v>1391</v>
      </c>
      <c r="F6" s="550"/>
      <c r="G6" s="550"/>
      <c r="H6" s="550"/>
      <c r="I6" s="550"/>
      <c r="J6" s="550"/>
      <c r="K6" s="551"/>
    </row>
    <row r="7" spans="1:36" ht="119.25" customHeight="1">
      <c r="A7" s="553"/>
      <c r="B7" s="556"/>
      <c r="C7" s="556"/>
      <c r="D7" s="557"/>
      <c r="E7" s="44" t="s">
        <v>198</v>
      </c>
      <c r="F7" s="558" t="s">
        <v>1392</v>
      </c>
      <c r="G7" s="558"/>
      <c r="H7" s="559"/>
      <c r="I7" s="44" t="s">
        <v>197</v>
      </c>
      <c r="J7" s="560" t="s">
        <v>1393</v>
      </c>
      <c r="K7" s="561"/>
      <c r="AF7" s="1" t="s">
        <v>1051</v>
      </c>
      <c r="AJ7" s="1" t="s">
        <v>1050</v>
      </c>
    </row>
    <row r="8" spans="1:36" ht="30" customHeight="1">
      <c r="A8" s="552">
        <v>4</v>
      </c>
      <c r="B8" s="554" t="s">
        <v>228</v>
      </c>
      <c r="C8" s="554"/>
      <c r="D8" s="555"/>
      <c r="E8" s="549" t="s">
        <v>1394</v>
      </c>
      <c r="F8" s="550"/>
      <c r="G8" s="550"/>
      <c r="H8" s="550"/>
      <c r="I8" s="550"/>
      <c r="J8" s="550"/>
      <c r="K8" s="551"/>
    </row>
    <row r="9" spans="1:36" ht="117.75" customHeight="1">
      <c r="A9" s="553"/>
      <c r="B9" s="556"/>
      <c r="C9" s="556"/>
      <c r="D9" s="557"/>
      <c r="E9" s="44" t="s">
        <v>198</v>
      </c>
      <c r="F9" s="558" t="s">
        <v>1392</v>
      </c>
      <c r="G9" s="558"/>
      <c r="H9" s="559"/>
      <c r="I9" s="44" t="s">
        <v>197</v>
      </c>
      <c r="J9" s="560" t="s">
        <v>1393</v>
      </c>
      <c r="K9" s="561"/>
      <c r="AF9" s="1" t="s">
        <v>1051</v>
      </c>
      <c r="AJ9" s="1" t="s">
        <v>1050</v>
      </c>
    </row>
    <row r="10" spans="1:36" ht="30" customHeight="1">
      <c r="A10" s="49">
        <v>5</v>
      </c>
      <c r="B10" s="547" t="s">
        <v>176</v>
      </c>
      <c r="C10" s="547"/>
      <c r="D10" s="548"/>
      <c r="E10" s="247" t="s">
        <v>1395</v>
      </c>
      <c r="F10" s="292"/>
      <c r="G10" s="292"/>
      <c r="H10" s="292"/>
      <c r="I10" s="292"/>
      <c r="J10" s="564"/>
      <c r="K10" s="565"/>
    </row>
    <row r="11" spans="1:36" ht="33" customHeight="1">
      <c r="A11" s="49">
        <v>6</v>
      </c>
      <c r="B11" s="547" t="s">
        <v>185</v>
      </c>
      <c r="C11" s="547"/>
      <c r="D11" s="548"/>
      <c r="E11" s="254" t="s">
        <v>1396</v>
      </c>
      <c r="F11" s="290"/>
      <c r="G11" s="290"/>
      <c r="H11" s="290"/>
      <c r="I11" s="290"/>
      <c r="J11" s="290"/>
      <c r="K11" s="291"/>
    </row>
    <row r="12" spans="1:36" ht="30" customHeight="1">
      <c r="A12" s="49">
        <v>7</v>
      </c>
      <c r="B12" s="547" t="s">
        <v>42</v>
      </c>
      <c r="C12" s="547"/>
      <c r="D12" s="548"/>
      <c r="E12" s="247" t="s">
        <v>1397</v>
      </c>
      <c r="F12" s="292"/>
      <c r="G12" s="292"/>
      <c r="H12" s="292"/>
      <c r="I12" s="292"/>
      <c r="J12" s="292"/>
      <c r="K12" s="293"/>
    </row>
    <row r="13" spans="1:36" ht="30" customHeight="1">
      <c r="A13" s="49">
        <v>8</v>
      </c>
      <c r="B13" s="547" t="s">
        <v>47</v>
      </c>
      <c r="C13" s="547"/>
      <c r="D13" s="548"/>
      <c r="E13" s="247" t="s">
        <v>1093</v>
      </c>
      <c r="F13" s="292"/>
      <c r="G13" s="292"/>
      <c r="H13" s="292"/>
      <c r="I13" s="292"/>
      <c r="J13" s="292"/>
      <c r="K13" s="293"/>
    </row>
    <row r="14" spans="1:36" ht="54.75" customHeight="1" thickBot="1">
      <c r="A14" s="50">
        <v>9</v>
      </c>
      <c r="B14" s="538" t="s">
        <v>33</v>
      </c>
      <c r="C14" s="538"/>
      <c r="D14" s="539"/>
      <c r="E14" s="562" t="s">
        <v>1398</v>
      </c>
      <c r="F14" s="283"/>
      <c r="G14" s="283"/>
      <c r="H14" s="283"/>
      <c r="I14" s="283"/>
      <c r="J14" s="283"/>
      <c r="K14" s="284"/>
    </row>
    <row r="15" spans="1:36" ht="15" customHeight="1" thickBot="1">
      <c r="A15" s="540"/>
      <c r="B15" s="541"/>
      <c r="C15" s="541"/>
      <c r="D15" s="541"/>
      <c r="E15" s="541"/>
      <c r="F15" s="541"/>
      <c r="G15" s="541"/>
      <c r="H15" s="541"/>
      <c r="I15" s="541"/>
      <c r="J15" s="541"/>
      <c r="K15" s="542"/>
    </row>
    <row r="16" spans="1:36" ht="30" customHeight="1">
      <c r="A16" s="543" t="s">
        <v>52</v>
      </c>
      <c r="B16" s="544"/>
      <c r="C16" s="544"/>
      <c r="D16" s="544"/>
      <c r="E16" s="544"/>
      <c r="F16" s="544"/>
      <c r="G16" s="544"/>
      <c r="H16" s="544"/>
      <c r="I16" s="544"/>
      <c r="J16" s="544"/>
      <c r="K16" s="563"/>
    </row>
    <row r="17" spans="1:30" ht="41.25" hidden="1" customHeight="1">
      <c r="A17" s="7">
        <v>6</v>
      </c>
      <c r="B17" s="573" t="s">
        <v>18</v>
      </c>
      <c r="C17" s="573"/>
      <c r="D17" s="574" t="s">
        <v>13</v>
      </c>
      <c r="E17" s="574"/>
      <c r="F17" s="574"/>
      <c r="G17" s="574"/>
      <c r="H17" s="574"/>
      <c r="I17" s="574"/>
      <c r="J17" s="574"/>
      <c r="K17" s="575"/>
    </row>
    <row r="18" spans="1:30" ht="41.25" customHeight="1">
      <c r="A18" s="49">
        <v>10</v>
      </c>
      <c r="B18" s="570" t="s">
        <v>20</v>
      </c>
      <c r="C18" s="570"/>
      <c r="D18" s="574" t="s">
        <v>225</v>
      </c>
      <c r="E18" s="574"/>
      <c r="F18" s="574"/>
      <c r="G18" s="574"/>
      <c r="H18" s="574"/>
      <c r="I18" s="574"/>
      <c r="J18" s="574"/>
      <c r="K18" s="575"/>
    </row>
    <row r="19" spans="1:30" ht="40.5" customHeight="1" thickBot="1">
      <c r="A19" s="168">
        <v>11</v>
      </c>
      <c r="B19" s="576" t="s">
        <v>53</v>
      </c>
      <c r="C19" s="576"/>
      <c r="D19" s="577" t="s">
        <v>1399</v>
      </c>
      <c r="E19" s="577"/>
      <c r="F19" s="577"/>
      <c r="G19" s="577"/>
      <c r="H19" s="577"/>
      <c r="I19" s="577"/>
      <c r="J19" s="577"/>
      <c r="K19" s="578"/>
      <c r="AD19" s="1" t="s">
        <v>268</v>
      </c>
    </row>
    <row r="20" spans="1:30" ht="15" customHeight="1" thickBot="1">
      <c r="A20" s="566"/>
      <c r="B20" s="566"/>
      <c r="C20" s="566"/>
      <c r="D20" s="566"/>
      <c r="E20" s="566"/>
      <c r="F20" s="566"/>
      <c r="G20" s="566"/>
      <c r="H20" s="566"/>
      <c r="I20" s="566"/>
      <c r="J20" s="566"/>
      <c r="K20" s="566"/>
    </row>
    <row r="21" spans="1:30" ht="30" customHeight="1">
      <c r="A21" s="166">
        <v>12</v>
      </c>
      <c r="B21" s="567" t="s">
        <v>45</v>
      </c>
      <c r="C21" s="567"/>
      <c r="D21" s="568" t="s">
        <v>174</v>
      </c>
      <c r="E21" s="568"/>
      <c r="F21" s="568"/>
      <c r="G21" s="568"/>
      <c r="H21" s="568"/>
      <c r="I21" s="568"/>
      <c r="J21" s="568"/>
      <c r="K21" s="569"/>
    </row>
    <row r="22" spans="1:30" ht="30" customHeight="1">
      <c r="A22" s="167">
        <v>13</v>
      </c>
      <c r="B22" s="570" t="s">
        <v>46</v>
      </c>
      <c r="C22" s="570"/>
      <c r="D22" s="571" t="s">
        <v>82</v>
      </c>
      <c r="E22" s="571"/>
      <c r="F22" s="571"/>
      <c r="G22" s="571"/>
      <c r="H22" s="571"/>
      <c r="I22" s="571"/>
      <c r="J22" s="571"/>
      <c r="K22" s="572"/>
    </row>
    <row r="23" spans="1:30" ht="23.25" customHeight="1">
      <c r="A23" s="167">
        <v>14</v>
      </c>
      <c r="B23" s="570" t="s">
        <v>2</v>
      </c>
      <c r="C23" s="570"/>
      <c r="D23" s="571" t="s">
        <v>77</v>
      </c>
      <c r="E23" s="571"/>
      <c r="F23" s="571"/>
      <c r="G23" s="571"/>
      <c r="H23" s="571"/>
      <c r="I23" s="571"/>
      <c r="J23" s="571"/>
      <c r="K23" s="572"/>
    </row>
    <row r="24" spans="1:30" ht="29.25" customHeight="1">
      <c r="A24" s="167">
        <v>15</v>
      </c>
      <c r="B24" s="570" t="s">
        <v>54</v>
      </c>
      <c r="C24" s="570"/>
      <c r="D24" s="571" t="s">
        <v>1400</v>
      </c>
      <c r="E24" s="571"/>
      <c r="F24" s="571"/>
      <c r="G24" s="571"/>
      <c r="H24" s="571"/>
      <c r="I24" s="571"/>
      <c r="J24" s="571"/>
      <c r="K24" s="572"/>
    </row>
    <row r="25" spans="1:30" ht="231" customHeight="1">
      <c r="A25" s="167">
        <v>16</v>
      </c>
      <c r="B25" s="570" t="s">
        <v>230</v>
      </c>
      <c r="C25" s="570"/>
      <c r="D25" s="588" t="s">
        <v>1401</v>
      </c>
      <c r="E25" s="588"/>
      <c r="F25" s="588"/>
      <c r="G25" s="588"/>
      <c r="H25" s="588"/>
      <c r="I25" s="588"/>
      <c r="J25" s="588"/>
      <c r="K25" s="589"/>
    </row>
    <row r="26" spans="1:30" ht="292.5" customHeight="1">
      <c r="A26" s="167">
        <v>17</v>
      </c>
      <c r="B26" s="590" t="s">
        <v>256</v>
      </c>
      <c r="C26" s="591"/>
      <c r="D26" s="588" t="s">
        <v>1402</v>
      </c>
      <c r="E26" s="588"/>
      <c r="F26" s="588"/>
      <c r="G26" s="588"/>
      <c r="H26" s="588"/>
      <c r="I26" s="588"/>
      <c r="J26" s="588"/>
      <c r="K26" s="589"/>
    </row>
    <row r="27" spans="1:30" ht="129.75" customHeight="1" thickBot="1">
      <c r="A27" s="168">
        <v>18</v>
      </c>
      <c r="B27" s="579" t="s">
        <v>257</v>
      </c>
      <c r="C27" s="579"/>
      <c r="D27" s="580" t="s">
        <v>1403</v>
      </c>
      <c r="E27" s="580"/>
      <c r="F27" s="580"/>
      <c r="G27" s="580"/>
      <c r="H27" s="580"/>
      <c r="I27" s="580"/>
      <c r="J27" s="580"/>
      <c r="K27" s="581"/>
    </row>
    <row r="28" spans="1:30" ht="15.75" customHeight="1" thickBot="1">
      <c r="A28" s="566"/>
      <c r="B28" s="566"/>
      <c r="C28" s="566"/>
      <c r="D28" s="566"/>
      <c r="E28" s="566"/>
      <c r="F28" s="566"/>
      <c r="G28" s="566"/>
      <c r="H28" s="566"/>
      <c r="I28" s="566"/>
      <c r="J28" s="566"/>
      <c r="K28" s="566"/>
    </row>
    <row r="29" spans="1:30" ht="99.75" customHeight="1">
      <c r="A29" s="166">
        <v>19</v>
      </c>
      <c r="B29" s="582" t="s">
        <v>7</v>
      </c>
      <c r="C29" s="582"/>
      <c r="D29" s="583" t="s">
        <v>1404</v>
      </c>
      <c r="E29" s="583"/>
      <c r="F29" s="583"/>
      <c r="G29" s="583"/>
      <c r="H29" s="583"/>
      <c r="I29" s="583"/>
      <c r="J29" s="583"/>
      <c r="K29" s="584"/>
    </row>
    <row r="30" spans="1:30" ht="37.5" customHeight="1">
      <c r="A30" s="167">
        <v>20</v>
      </c>
      <c r="B30" s="585" t="s">
        <v>15</v>
      </c>
      <c r="C30" s="585"/>
      <c r="D30" s="586" t="s">
        <v>1405</v>
      </c>
      <c r="E30" s="586"/>
      <c r="F30" s="586"/>
      <c r="G30" s="586"/>
      <c r="H30" s="586"/>
      <c r="I30" s="586"/>
      <c r="J30" s="586"/>
      <c r="K30" s="587"/>
    </row>
    <row r="31" spans="1:30" ht="30" customHeight="1" thickBot="1">
      <c r="A31" s="67">
        <v>21</v>
      </c>
      <c r="B31" s="590" t="s">
        <v>28</v>
      </c>
      <c r="C31" s="591"/>
      <c r="D31" s="586" t="s">
        <v>1406</v>
      </c>
      <c r="E31" s="586"/>
      <c r="F31" s="586"/>
      <c r="G31" s="586"/>
      <c r="H31" s="586"/>
      <c r="I31" s="586"/>
      <c r="J31" s="586"/>
      <c r="K31" s="587"/>
    </row>
    <row r="32" spans="1:30" ht="13.5" thickBot="1">
      <c r="A32" s="566"/>
      <c r="B32" s="566"/>
      <c r="C32" s="566"/>
      <c r="D32" s="566"/>
      <c r="E32" s="566"/>
      <c r="F32" s="566"/>
      <c r="G32" s="566"/>
      <c r="H32" s="566"/>
      <c r="I32" s="566"/>
      <c r="J32" s="566"/>
      <c r="K32" s="566"/>
    </row>
    <row r="33" spans="1:12" ht="60" customHeight="1">
      <c r="A33" s="51">
        <v>22</v>
      </c>
      <c r="B33" s="598" t="s">
        <v>1029</v>
      </c>
      <c r="C33" s="598"/>
      <c r="D33" s="599" t="s">
        <v>1030</v>
      </c>
      <c r="E33" s="599"/>
      <c r="F33" s="600" t="s">
        <v>1407</v>
      </c>
      <c r="G33" s="601"/>
      <c r="H33" s="602" t="s">
        <v>1031</v>
      </c>
      <c r="I33" s="603"/>
      <c r="J33" s="600" t="s">
        <v>1408</v>
      </c>
      <c r="K33" s="604"/>
    </row>
    <row r="34" spans="1:12" ht="60" customHeight="1" thickBot="1">
      <c r="A34" s="168">
        <v>23</v>
      </c>
      <c r="B34" s="592" t="s">
        <v>1032</v>
      </c>
      <c r="C34" s="593"/>
      <c r="D34" s="594" t="s">
        <v>1409</v>
      </c>
      <c r="E34" s="594"/>
      <c r="F34" s="594"/>
      <c r="G34" s="594"/>
      <c r="H34" s="594"/>
      <c r="I34" s="594"/>
      <c r="J34" s="594"/>
      <c r="K34" s="595"/>
    </row>
    <row r="35" spans="1:12" ht="15" customHeight="1" thickBot="1">
      <c r="A35" s="566"/>
      <c r="B35" s="566"/>
      <c r="C35" s="566"/>
      <c r="D35" s="566"/>
      <c r="E35" s="566"/>
      <c r="F35" s="566"/>
      <c r="G35" s="566"/>
      <c r="H35" s="566"/>
      <c r="I35" s="566"/>
      <c r="J35" s="566"/>
      <c r="K35" s="566"/>
    </row>
    <row r="36" spans="1:12" ht="30" customHeight="1">
      <c r="A36" s="596" t="s">
        <v>31</v>
      </c>
      <c r="B36" s="597"/>
      <c r="C36" s="597"/>
      <c r="D36" s="45">
        <v>2017</v>
      </c>
      <c r="E36" s="45">
        <v>2018</v>
      </c>
      <c r="F36" s="45">
        <v>2019</v>
      </c>
      <c r="G36" s="45">
        <v>2020</v>
      </c>
      <c r="H36" s="45">
        <v>2021</v>
      </c>
      <c r="I36" s="45" t="s">
        <v>238</v>
      </c>
      <c r="J36" s="45" t="s">
        <v>238</v>
      </c>
      <c r="K36" s="46" t="s">
        <v>190</v>
      </c>
    </row>
    <row r="37" spans="1:12" ht="45" customHeight="1">
      <c r="A37" s="167">
        <v>24</v>
      </c>
      <c r="B37" s="585" t="s">
        <v>30</v>
      </c>
      <c r="C37" s="585"/>
      <c r="D37" s="219">
        <v>1340000</v>
      </c>
      <c r="E37" s="219">
        <v>6650000</v>
      </c>
      <c r="F37" s="219">
        <v>66660000</v>
      </c>
      <c r="G37" s="219">
        <v>28330000</v>
      </c>
      <c r="H37" s="2"/>
      <c r="I37" s="2"/>
      <c r="J37" s="2"/>
      <c r="K37" s="220">
        <f>SUM(D37:J37)</f>
        <v>102980000</v>
      </c>
    </row>
    <row r="38" spans="1:12" ht="45" customHeight="1">
      <c r="A38" s="167">
        <v>25</v>
      </c>
      <c r="B38" s="585" t="s">
        <v>29</v>
      </c>
      <c r="C38" s="585"/>
      <c r="D38" s="219">
        <v>1340000</v>
      </c>
      <c r="E38" s="219">
        <v>6650000</v>
      </c>
      <c r="F38" s="219">
        <v>66660000</v>
      </c>
      <c r="G38" s="219">
        <v>28330000</v>
      </c>
      <c r="H38" s="2"/>
      <c r="I38" s="2"/>
      <c r="J38" s="2"/>
      <c r="K38" s="220">
        <f>SUM(D38:J38)</f>
        <v>102980000</v>
      </c>
    </row>
    <row r="39" spans="1:12" ht="45" customHeight="1">
      <c r="A39" s="167">
        <v>26</v>
      </c>
      <c r="B39" s="585" t="s">
        <v>24</v>
      </c>
      <c r="C39" s="585"/>
      <c r="D39" s="219">
        <f>D38*0.85</f>
        <v>1139000</v>
      </c>
      <c r="E39" s="219">
        <f>E38*0.85</f>
        <v>5652500</v>
      </c>
      <c r="F39" s="219">
        <f>F38*0.85</f>
        <v>56661000</v>
      </c>
      <c r="G39" s="219">
        <f>G38*0.85</f>
        <v>24080500</v>
      </c>
      <c r="H39" s="2"/>
      <c r="I39" s="2"/>
      <c r="J39" s="2"/>
      <c r="K39" s="220">
        <f>SUM(D39:J39)</f>
        <v>87533000</v>
      </c>
    </row>
    <row r="40" spans="1:12" ht="45" customHeight="1" thickBot="1">
      <c r="A40" s="168">
        <v>27</v>
      </c>
      <c r="B40" s="579" t="s">
        <v>55</v>
      </c>
      <c r="C40" s="579"/>
      <c r="D40" s="221">
        <v>0.85</v>
      </c>
      <c r="E40" s="221">
        <v>0.85</v>
      </c>
      <c r="F40" s="221">
        <v>0.85</v>
      </c>
      <c r="G40" s="221">
        <v>0.85</v>
      </c>
      <c r="H40" s="169"/>
      <c r="I40" s="169"/>
      <c r="J40" s="169"/>
      <c r="K40" s="222">
        <v>0.85</v>
      </c>
    </row>
    <row r="41" spans="1:12" ht="13.5" thickBot="1">
      <c r="A41" s="611"/>
      <c r="B41" s="611"/>
      <c r="C41" s="611"/>
      <c r="D41" s="611"/>
      <c r="E41" s="611"/>
      <c r="F41" s="611"/>
      <c r="G41" s="611"/>
      <c r="H41" s="611"/>
      <c r="I41" s="611"/>
      <c r="J41" s="611"/>
      <c r="K41" s="611"/>
    </row>
    <row r="42" spans="1:12" ht="30" customHeight="1">
      <c r="A42" s="612">
        <v>28</v>
      </c>
      <c r="B42" s="597" t="s">
        <v>56</v>
      </c>
      <c r="C42" s="597"/>
      <c r="D42" s="597"/>
      <c r="E42" s="597"/>
      <c r="F42" s="597"/>
      <c r="G42" s="597"/>
      <c r="H42" s="597"/>
      <c r="I42" s="597"/>
      <c r="J42" s="597"/>
      <c r="K42" s="615"/>
    </row>
    <row r="43" spans="1:12" ht="30" customHeight="1">
      <c r="A43" s="613"/>
      <c r="B43" s="616" t="s">
        <v>8</v>
      </c>
      <c r="C43" s="616"/>
      <c r="D43" s="616" t="s">
        <v>57</v>
      </c>
      <c r="E43" s="616"/>
      <c r="F43" s="616"/>
      <c r="G43" s="616"/>
      <c r="H43" s="616"/>
      <c r="I43" s="616"/>
      <c r="J43" s="616" t="s">
        <v>58</v>
      </c>
      <c r="K43" s="617"/>
    </row>
    <row r="44" spans="1:12" ht="69" customHeight="1">
      <c r="A44" s="613"/>
      <c r="B44" s="607" t="s">
        <v>1410</v>
      </c>
      <c r="C44" s="607"/>
      <c r="D44" s="618" t="s">
        <v>1411</v>
      </c>
      <c r="E44" s="619"/>
      <c r="F44" s="619"/>
      <c r="G44" s="619"/>
      <c r="H44" s="619"/>
      <c r="I44" s="619"/>
      <c r="J44" s="605">
        <v>100000</v>
      </c>
      <c r="K44" s="606"/>
      <c r="L44" s="223"/>
    </row>
    <row r="45" spans="1:12" ht="107.1" customHeight="1">
      <c r="A45" s="613"/>
      <c r="B45" s="607" t="s">
        <v>1412</v>
      </c>
      <c r="C45" s="607"/>
      <c r="D45" s="608" t="s">
        <v>1413</v>
      </c>
      <c r="E45" s="609"/>
      <c r="F45" s="609"/>
      <c r="G45" s="609"/>
      <c r="H45" s="609"/>
      <c r="I45" s="610"/>
      <c r="J45" s="605">
        <v>1800000</v>
      </c>
      <c r="K45" s="606"/>
      <c r="L45" s="148"/>
    </row>
    <row r="46" spans="1:12" ht="54" customHeight="1">
      <c r="A46" s="613"/>
      <c r="B46" s="607" t="s">
        <v>1414</v>
      </c>
      <c r="C46" s="607"/>
      <c r="D46" s="608" t="s">
        <v>1415</v>
      </c>
      <c r="E46" s="609"/>
      <c r="F46" s="609"/>
      <c r="G46" s="609"/>
      <c r="H46" s="609"/>
      <c r="I46" s="610"/>
      <c r="J46" s="605">
        <v>42000000</v>
      </c>
      <c r="K46" s="606"/>
    </row>
    <row r="47" spans="1:12" ht="117.95" customHeight="1">
      <c r="A47" s="613"/>
      <c r="B47" s="607" t="s">
        <v>1416</v>
      </c>
      <c r="C47" s="607"/>
      <c r="D47" s="618" t="s">
        <v>1417</v>
      </c>
      <c r="E47" s="619"/>
      <c r="F47" s="619"/>
      <c r="G47" s="619"/>
      <c r="H47" s="619"/>
      <c r="I47" s="619"/>
      <c r="J47" s="605">
        <v>21000000</v>
      </c>
      <c r="K47" s="606"/>
    </row>
    <row r="48" spans="1:12" ht="192" customHeight="1">
      <c r="A48" s="613"/>
      <c r="B48" s="607" t="s">
        <v>1418</v>
      </c>
      <c r="C48" s="607"/>
      <c r="D48" s="618" t="s">
        <v>1419</v>
      </c>
      <c r="E48" s="619"/>
      <c r="F48" s="619"/>
      <c r="G48" s="619"/>
      <c r="H48" s="619"/>
      <c r="I48" s="619"/>
      <c r="J48" s="605">
        <v>36000000</v>
      </c>
      <c r="K48" s="606"/>
    </row>
    <row r="49" spans="1:12" ht="74.099999999999994" customHeight="1">
      <c r="A49" s="613"/>
      <c r="B49" s="607" t="s">
        <v>1420</v>
      </c>
      <c r="C49" s="607"/>
      <c r="D49" s="608" t="s">
        <v>1421</v>
      </c>
      <c r="E49" s="609"/>
      <c r="F49" s="609"/>
      <c r="G49" s="609"/>
      <c r="H49" s="609"/>
      <c r="I49" s="610"/>
      <c r="J49" s="605">
        <v>1980000</v>
      </c>
      <c r="K49" s="606"/>
    </row>
    <row r="50" spans="1:12" ht="63.95" customHeight="1" thickBot="1">
      <c r="A50" s="614"/>
      <c r="B50" s="620" t="s">
        <v>1422</v>
      </c>
      <c r="C50" s="620"/>
      <c r="D50" s="621" t="s">
        <v>1423</v>
      </c>
      <c r="E50" s="622"/>
      <c r="F50" s="622"/>
      <c r="G50" s="622"/>
      <c r="H50" s="622"/>
      <c r="I50" s="623"/>
      <c r="J50" s="624">
        <v>100000</v>
      </c>
      <c r="K50" s="625"/>
      <c r="L50" s="223"/>
    </row>
    <row r="51" spans="1:12" ht="15" customHeight="1" thickBot="1">
      <c r="A51" s="566"/>
      <c r="B51" s="566"/>
      <c r="C51" s="566"/>
      <c r="D51" s="566"/>
      <c r="E51" s="566"/>
      <c r="F51" s="566"/>
      <c r="G51" s="566"/>
      <c r="H51" s="566"/>
      <c r="I51" s="566"/>
      <c r="J51" s="566"/>
      <c r="K51" s="566"/>
    </row>
    <row r="52" spans="1:12" ht="30" customHeight="1">
      <c r="A52" s="612">
        <v>29</v>
      </c>
      <c r="B52" s="629" t="s">
        <v>196</v>
      </c>
      <c r="C52" s="629"/>
      <c r="D52" s="629"/>
      <c r="E52" s="629"/>
      <c r="F52" s="629"/>
      <c r="G52" s="629"/>
      <c r="H52" s="629"/>
      <c r="I52" s="629"/>
      <c r="J52" s="629"/>
      <c r="K52" s="630"/>
    </row>
    <row r="53" spans="1:12" ht="42.75" customHeight="1">
      <c r="A53" s="613"/>
      <c r="B53" s="616" t="s">
        <v>192</v>
      </c>
      <c r="C53" s="616"/>
      <c r="D53" s="616" t="s">
        <v>59</v>
      </c>
      <c r="E53" s="616"/>
      <c r="F53" s="616" t="s">
        <v>1027</v>
      </c>
      <c r="G53" s="616"/>
      <c r="H53" s="616" t="s">
        <v>240</v>
      </c>
      <c r="I53" s="616"/>
      <c r="J53" s="616" t="s">
        <v>194</v>
      </c>
      <c r="K53" s="617"/>
    </row>
    <row r="54" spans="1:12" ht="58.5" customHeight="1">
      <c r="A54" s="613"/>
      <c r="B54" s="474" t="s">
        <v>1424</v>
      </c>
      <c r="C54" s="474"/>
      <c r="D54" s="626" t="s">
        <v>1230</v>
      </c>
      <c r="E54" s="626"/>
      <c r="F54" s="626" t="s">
        <v>1292</v>
      </c>
      <c r="G54" s="626"/>
      <c r="H54" s="402">
        <v>10</v>
      </c>
      <c r="I54" s="402"/>
      <c r="J54" s="626">
        <v>107</v>
      </c>
      <c r="K54" s="627"/>
    </row>
    <row r="55" spans="1:12" ht="58.5" customHeight="1">
      <c r="A55" s="613"/>
      <c r="B55" s="474" t="s">
        <v>1425</v>
      </c>
      <c r="C55" s="474"/>
      <c r="D55" s="626" t="s">
        <v>1230</v>
      </c>
      <c r="E55" s="626"/>
      <c r="F55" s="626" t="s">
        <v>1292</v>
      </c>
      <c r="G55" s="626"/>
      <c r="H55" s="402">
        <v>10</v>
      </c>
      <c r="I55" s="402"/>
      <c r="J55" s="626">
        <v>30</v>
      </c>
      <c r="K55" s="627"/>
    </row>
    <row r="56" spans="1:12" ht="48.75" customHeight="1">
      <c r="A56" s="613"/>
      <c r="B56" s="474" t="s">
        <v>1426</v>
      </c>
      <c r="C56" s="474"/>
      <c r="D56" s="631" t="s">
        <v>1230</v>
      </c>
      <c r="E56" s="632"/>
      <c r="F56" s="631" t="s">
        <v>1292</v>
      </c>
      <c r="G56" s="632"/>
      <c r="H56" s="560">
        <v>20</v>
      </c>
      <c r="I56" s="561"/>
      <c r="J56" s="631">
        <v>33</v>
      </c>
      <c r="K56" s="633"/>
    </row>
    <row r="57" spans="1:12" ht="60" customHeight="1">
      <c r="A57" s="613"/>
      <c r="B57" s="474" t="s">
        <v>1427</v>
      </c>
      <c r="C57" s="474"/>
      <c r="D57" s="631" t="s">
        <v>1230</v>
      </c>
      <c r="E57" s="632"/>
      <c r="F57" s="631" t="s">
        <v>1292</v>
      </c>
      <c r="G57" s="632"/>
      <c r="H57" s="560">
        <v>4</v>
      </c>
      <c r="I57" s="561"/>
      <c r="J57" s="631">
        <v>32</v>
      </c>
      <c r="K57" s="633"/>
    </row>
    <row r="58" spans="1:12" ht="60.95" customHeight="1">
      <c r="A58" s="613"/>
      <c r="B58" s="474" t="s">
        <v>1428</v>
      </c>
      <c r="C58" s="474"/>
      <c r="D58" s="631" t="s">
        <v>1230</v>
      </c>
      <c r="E58" s="632"/>
      <c r="F58" s="631" t="s">
        <v>1292</v>
      </c>
      <c r="G58" s="632"/>
      <c r="H58" s="560">
        <v>5</v>
      </c>
      <c r="I58" s="561"/>
      <c r="J58" s="631">
        <v>50</v>
      </c>
      <c r="K58" s="633"/>
    </row>
    <row r="59" spans="1:12" ht="54" customHeight="1">
      <c r="A59" s="613"/>
      <c r="B59" s="474" t="s">
        <v>1429</v>
      </c>
      <c r="C59" s="474"/>
      <c r="D59" s="631" t="s">
        <v>1230</v>
      </c>
      <c r="E59" s="632"/>
      <c r="F59" s="631" t="s">
        <v>1292</v>
      </c>
      <c r="G59" s="632"/>
      <c r="H59" s="560">
        <v>30</v>
      </c>
      <c r="I59" s="561"/>
      <c r="J59" s="631">
        <v>49</v>
      </c>
      <c r="K59" s="633"/>
    </row>
    <row r="60" spans="1:12" ht="62.25" customHeight="1">
      <c r="A60" s="613"/>
      <c r="B60" s="474" t="s">
        <v>1430</v>
      </c>
      <c r="C60" s="474"/>
      <c r="D60" s="631" t="s">
        <v>1230</v>
      </c>
      <c r="E60" s="632"/>
      <c r="F60" s="631" t="s">
        <v>1292</v>
      </c>
      <c r="G60" s="632"/>
      <c r="H60" s="560">
        <v>50</v>
      </c>
      <c r="I60" s="561"/>
      <c r="J60" s="631">
        <v>52</v>
      </c>
      <c r="K60" s="633"/>
    </row>
    <row r="61" spans="1:12" ht="57" customHeight="1">
      <c r="A61" s="613"/>
      <c r="B61" s="474" t="s">
        <v>1431</v>
      </c>
      <c r="C61" s="474"/>
      <c r="D61" s="631" t="s">
        <v>1230</v>
      </c>
      <c r="E61" s="632"/>
      <c r="F61" s="631" t="s">
        <v>1292</v>
      </c>
      <c r="G61" s="632"/>
      <c r="H61" s="560">
        <v>1</v>
      </c>
      <c r="I61" s="561"/>
      <c r="J61" s="631">
        <v>1</v>
      </c>
      <c r="K61" s="633"/>
    </row>
    <row r="62" spans="1:12" ht="53.25" customHeight="1">
      <c r="A62" s="628"/>
      <c r="B62" s="474" t="s">
        <v>1432</v>
      </c>
      <c r="C62" s="474"/>
      <c r="D62" s="631" t="s">
        <v>1230</v>
      </c>
      <c r="E62" s="632"/>
      <c r="F62" s="631" t="s">
        <v>1292</v>
      </c>
      <c r="G62" s="632"/>
      <c r="H62" s="638">
        <v>10000</v>
      </c>
      <c r="I62" s="561"/>
      <c r="J62" s="631">
        <v>20426</v>
      </c>
      <c r="K62" s="633"/>
    </row>
    <row r="63" spans="1:12" ht="57.75" customHeight="1" thickBot="1">
      <c r="A63" s="614"/>
      <c r="B63" s="474" t="s">
        <v>1433</v>
      </c>
      <c r="C63" s="474"/>
      <c r="D63" s="631" t="s">
        <v>1230</v>
      </c>
      <c r="E63" s="632"/>
      <c r="F63" s="631" t="s">
        <v>1292</v>
      </c>
      <c r="G63" s="632"/>
      <c r="H63" s="638">
        <v>5000</v>
      </c>
      <c r="I63" s="561"/>
      <c r="J63" s="631">
        <v>20426</v>
      </c>
      <c r="K63" s="633"/>
    </row>
    <row r="64" spans="1:12" ht="15" customHeight="1" thickBot="1">
      <c r="A64" s="634"/>
      <c r="B64" s="634"/>
      <c r="C64" s="634"/>
      <c r="D64" s="634"/>
      <c r="E64" s="634"/>
      <c r="F64" s="634"/>
      <c r="G64" s="634"/>
      <c r="H64" s="634"/>
      <c r="I64" s="634"/>
      <c r="J64" s="634"/>
      <c r="K64" s="634"/>
    </row>
    <row r="65" spans="1:11" ht="30" customHeight="1" thickBot="1">
      <c r="A65" s="52">
        <v>30</v>
      </c>
      <c r="B65" s="635" t="s">
        <v>16</v>
      </c>
      <c r="C65" s="635"/>
      <c r="D65" s="636" t="s">
        <v>255</v>
      </c>
      <c r="E65" s="636"/>
      <c r="F65" s="636"/>
      <c r="G65" s="636"/>
      <c r="H65" s="636"/>
      <c r="I65" s="636"/>
      <c r="J65" s="636"/>
      <c r="K65" s="637"/>
    </row>
  </sheetData>
  <mergeCells count="159">
    <mergeCell ref="A64:K64"/>
    <mergeCell ref="B65:C65"/>
    <mergeCell ref="D65:K65"/>
    <mergeCell ref="B62:C62"/>
    <mergeCell ref="D62:E62"/>
    <mergeCell ref="F62:G62"/>
    <mergeCell ref="H62:I62"/>
    <mergeCell ref="J62:K62"/>
    <mergeCell ref="B63:C63"/>
    <mergeCell ref="D63:E63"/>
    <mergeCell ref="F63:G63"/>
    <mergeCell ref="H63:I63"/>
    <mergeCell ref="J63:K63"/>
    <mergeCell ref="B60:C60"/>
    <mergeCell ref="D60:E60"/>
    <mergeCell ref="F60:G60"/>
    <mergeCell ref="H60:I60"/>
    <mergeCell ref="J60:K60"/>
    <mergeCell ref="B61:C61"/>
    <mergeCell ref="D61:E61"/>
    <mergeCell ref="F61:G61"/>
    <mergeCell ref="H61:I61"/>
    <mergeCell ref="J61:K61"/>
    <mergeCell ref="B58:C58"/>
    <mergeCell ref="D58:E58"/>
    <mergeCell ref="F58:G58"/>
    <mergeCell ref="H58:I58"/>
    <mergeCell ref="J58:K58"/>
    <mergeCell ref="B59:C59"/>
    <mergeCell ref="D59:E59"/>
    <mergeCell ref="F59:G59"/>
    <mergeCell ref="H59:I59"/>
    <mergeCell ref="J59:K59"/>
    <mergeCell ref="D56:E56"/>
    <mergeCell ref="F56:G56"/>
    <mergeCell ref="H56:I56"/>
    <mergeCell ref="J56:K56"/>
    <mergeCell ref="B57:C57"/>
    <mergeCell ref="D57:E57"/>
    <mergeCell ref="F57:G57"/>
    <mergeCell ref="H57:I57"/>
    <mergeCell ref="J57:K57"/>
    <mergeCell ref="D47:I47"/>
    <mergeCell ref="J47:K47"/>
    <mergeCell ref="B48:C48"/>
    <mergeCell ref="D48:I48"/>
    <mergeCell ref="J48:K48"/>
    <mergeCell ref="F54:G54"/>
    <mergeCell ref="H54:I54"/>
    <mergeCell ref="J54:K54"/>
    <mergeCell ref="B55:C55"/>
    <mergeCell ref="D55:E55"/>
    <mergeCell ref="F55:G55"/>
    <mergeCell ref="H55:I55"/>
    <mergeCell ref="J55:K55"/>
    <mergeCell ref="A51:K51"/>
    <mergeCell ref="A52:A63"/>
    <mergeCell ref="B52:K52"/>
    <mergeCell ref="B53:C53"/>
    <mergeCell ref="D53:E53"/>
    <mergeCell ref="F53:G53"/>
    <mergeCell ref="H53:I53"/>
    <mergeCell ref="J53:K53"/>
    <mergeCell ref="B54:C54"/>
    <mergeCell ref="D54:E54"/>
    <mergeCell ref="B56:C56"/>
    <mergeCell ref="J44:K44"/>
    <mergeCell ref="B45:C45"/>
    <mergeCell ref="D45:I45"/>
    <mergeCell ref="J45:K45"/>
    <mergeCell ref="B46:C46"/>
    <mergeCell ref="D46:I46"/>
    <mergeCell ref="J46:K46"/>
    <mergeCell ref="B39:C39"/>
    <mergeCell ref="B40:C40"/>
    <mergeCell ref="A41:K41"/>
    <mergeCell ref="A42:A50"/>
    <mergeCell ref="B42:K42"/>
    <mergeCell ref="B43:C43"/>
    <mergeCell ref="D43:I43"/>
    <mergeCell ref="J43:K43"/>
    <mergeCell ref="B44:C44"/>
    <mergeCell ref="D44:I44"/>
    <mergeCell ref="B49:C49"/>
    <mergeCell ref="D49:I49"/>
    <mergeCell ref="J49:K49"/>
    <mergeCell ref="B50:C50"/>
    <mergeCell ref="D50:I50"/>
    <mergeCell ref="J50:K50"/>
    <mergeCell ref="B47:C47"/>
    <mergeCell ref="B34:C34"/>
    <mergeCell ref="D34:K34"/>
    <mergeCell ref="A35:K35"/>
    <mergeCell ref="A36:C36"/>
    <mergeCell ref="B37:C37"/>
    <mergeCell ref="B38:C38"/>
    <mergeCell ref="B31:C31"/>
    <mergeCell ref="D31:K31"/>
    <mergeCell ref="A32:K32"/>
    <mergeCell ref="B33:C33"/>
    <mergeCell ref="D33:E33"/>
    <mergeCell ref="F33:G33"/>
    <mergeCell ref="H33:I33"/>
    <mergeCell ref="J33:K33"/>
    <mergeCell ref="B27:C27"/>
    <mergeCell ref="D27:K27"/>
    <mergeCell ref="A28:K28"/>
    <mergeCell ref="B29:C29"/>
    <mergeCell ref="D29:K29"/>
    <mergeCell ref="B30:C30"/>
    <mergeCell ref="D30:K30"/>
    <mergeCell ref="B24:C24"/>
    <mergeCell ref="D24:K24"/>
    <mergeCell ref="B25:C25"/>
    <mergeCell ref="D25:K25"/>
    <mergeCell ref="B26:C26"/>
    <mergeCell ref="D26:K26"/>
    <mergeCell ref="B21:C21"/>
    <mergeCell ref="D21:K21"/>
    <mergeCell ref="B22:C22"/>
    <mergeCell ref="D22:K22"/>
    <mergeCell ref="B23:C23"/>
    <mergeCell ref="D23:K23"/>
    <mergeCell ref="B17:C17"/>
    <mergeCell ref="D17:K17"/>
    <mergeCell ref="B18:C18"/>
    <mergeCell ref="D18:K18"/>
    <mergeCell ref="B19:C19"/>
    <mergeCell ref="D19:K19"/>
    <mergeCell ref="A15:K15"/>
    <mergeCell ref="A16:K16"/>
    <mergeCell ref="B10:D10"/>
    <mergeCell ref="E10:K10"/>
    <mergeCell ref="B11:D11"/>
    <mergeCell ref="E11:K11"/>
    <mergeCell ref="B12:D12"/>
    <mergeCell ref="E12:K12"/>
    <mergeCell ref="A20:K20"/>
    <mergeCell ref="A8:A9"/>
    <mergeCell ref="B8:D9"/>
    <mergeCell ref="E8:K8"/>
    <mergeCell ref="F9:H9"/>
    <mergeCell ref="J9:K9"/>
    <mergeCell ref="B13:D13"/>
    <mergeCell ref="E13:K13"/>
    <mergeCell ref="B14:D14"/>
    <mergeCell ref="E14:K14"/>
    <mergeCell ref="A1:K1"/>
    <mergeCell ref="B2:E2"/>
    <mergeCell ref="F2:K2"/>
    <mergeCell ref="A3:K3"/>
    <mergeCell ref="A4:K4"/>
    <mergeCell ref="B5:D5"/>
    <mergeCell ref="E5:K5"/>
    <mergeCell ref="A6:A7"/>
    <mergeCell ref="B6:D7"/>
    <mergeCell ref="E6:K6"/>
    <mergeCell ref="F7:H7"/>
    <mergeCell ref="J7:K7"/>
  </mergeCells>
  <conditionalFormatting sqref="F33:G33 J33:K33">
    <cfRule type="containsText" dxfId="3" priority="4" stopIfTrue="1" operator="containsText" text="wybierz">
      <formula>NOT(ISERROR(SEARCH("wybierz",F33)))</formula>
    </cfRule>
  </conditionalFormatting>
  <conditionalFormatting sqref="D22:D24">
    <cfRule type="containsText" dxfId="2" priority="3" stopIfTrue="1" operator="containsText" text="wybierz">
      <formula>NOT(ISERROR(SEARCH("wybierz",D22)))</formula>
    </cfRule>
  </conditionalFormatting>
  <conditionalFormatting sqref="D25">
    <cfRule type="containsText" dxfId="1" priority="2" stopIfTrue="1" operator="containsText" text="wybierz">
      <formula>NOT(ISERROR(SEARCH("wybierz",D25)))</formula>
    </cfRule>
  </conditionalFormatting>
  <conditionalFormatting sqref="D26">
    <cfRule type="containsText" dxfId="0" priority="1" stopIfTrue="1" operator="containsText" text="wybierz">
      <formula>NOT(ISERROR(SEARCH("wybierz",D26)))</formula>
    </cfRule>
  </conditionalFormatting>
  <dataValidations count="2">
    <dataValidation allowBlank="1" showInputMessage="1" showErrorMessage="1" prompt="zgodnie z właściwym PO" sqref="E11:K13"/>
    <dataValidation type="list" allowBlank="1" showInputMessage="1" showErrorMessage="1" prompt="wybierz Program z listy" sqref="E10:K10">
      <formula1>Programy</formula1>
    </dataValidation>
  </dataValidations>
  <pageMargins left="0.70866141732283472" right="0" top="0.74803149606299213" bottom="0.74803149606299213" header="0.31496062992125984" footer="0.31496062992125984"/>
  <pageSetup paperSize="9" scale="5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39"/>
  <sheetViews>
    <sheetView zoomScaleNormal="100" workbookViewId="0">
      <selection activeCell="I7" sqref="I7"/>
    </sheetView>
  </sheetViews>
  <sheetFormatPr defaultRowHeight="12.75"/>
  <cols>
    <col min="1" max="1" width="5.140625" style="3" customWidth="1"/>
    <col min="2" max="2" width="38" style="1" customWidth="1"/>
    <col min="3" max="4" width="23.28515625" style="1" customWidth="1"/>
    <col min="5" max="5" width="42.5703125" style="1" customWidth="1"/>
    <col min="6" max="16384" width="9.140625" style="1"/>
  </cols>
  <sheetData>
    <row r="1" spans="1:5" ht="30" customHeight="1" thickBot="1">
      <c r="A1" s="423" t="s">
        <v>26</v>
      </c>
      <c r="B1" s="424"/>
      <c r="C1" s="424"/>
      <c r="D1" s="424"/>
      <c r="E1" s="425"/>
    </row>
    <row r="2" spans="1:5" ht="42.75" customHeight="1">
      <c r="A2" s="432">
        <v>1</v>
      </c>
      <c r="B2" s="56" t="s">
        <v>1434</v>
      </c>
      <c r="C2" s="639" t="s">
        <v>1435</v>
      </c>
      <c r="D2" s="427"/>
      <c r="E2" s="428"/>
    </row>
    <row r="3" spans="1:5" ht="40.5" customHeight="1" thickBot="1">
      <c r="A3" s="433"/>
      <c r="B3" s="57" t="s">
        <v>1436</v>
      </c>
      <c r="C3" s="640" t="s">
        <v>1437</v>
      </c>
      <c r="D3" s="641"/>
      <c r="E3" s="642"/>
    </row>
    <row r="4" spans="1:5" ht="15" customHeight="1" thickBot="1">
      <c r="A4" s="422"/>
      <c r="B4" s="422"/>
      <c r="C4" s="422"/>
      <c r="D4" s="422"/>
      <c r="E4" s="422"/>
    </row>
    <row r="5" spans="1:5" ht="24.95" customHeight="1" thickBot="1">
      <c r="A5" s="66">
        <v>2</v>
      </c>
      <c r="B5" s="413" t="s">
        <v>200</v>
      </c>
      <c r="C5" s="414"/>
      <c r="D5" s="414"/>
      <c r="E5" s="415"/>
    </row>
    <row r="6" spans="1:5" ht="60.75" customHeight="1">
      <c r="A6" s="59" t="s">
        <v>202</v>
      </c>
      <c r="B6" s="164" t="s">
        <v>232</v>
      </c>
      <c r="C6" s="164" t="s">
        <v>262</v>
      </c>
      <c r="D6" s="164" t="s">
        <v>233</v>
      </c>
      <c r="E6" s="61" t="s">
        <v>201</v>
      </c>
    </row>
    <row r="7" spans="1:5" ht="261" customHeight="1">
      <c r="A7" s="62">
        <v>1</v>
      </c>
      <c r="B7" s="176" t="s">
        <v>1438</v>
      </c>
      <c r="C7" s="193" t="s">
        <v>1439</v>
      </c>
      <c r="D7" s="193" t="s">
        <v>1340</v>
      </c>
      <c r="E7" s="224" t="s">
        <v>1440</v>
      </c>
    </row>
    <row r="8" spans="1:5" ht="205.5" customHeight="1">
      <c r="A8" s="62">
        <v>2</v>
      </c>
      <c r="B8" s="176" t="s">
        <v>1441</v>
      </c>
      <c r="C8" s="176" t="s">
        <v>1442</v>
      </c>
      <c r="D8" s="176" t="s">
        <v>1340</v>
      </c>
      <c r="E8" s="178" t="s">
        <v>1443</v>
      </c>
    </row>
    <row r="9" spans="1:5" ht="140.25">
      <c r="A9" s="62">
        <v>3</v>
      </c>
      <c r="B9" s="176" t="s">
        <v>1444</v>
      </c>
      <c r="C9" s="176" t="s">
        <v>1445</v>
      </c>
      <c r="D9" s="176" t="s">
        <v>1340</v>
      </c>
      <c r="E9" s="178" t="s">
        <v>1446</v>
      </c>
    </row>
    <row r="10" spans="1:5" ht="231" customHeight="1">
      <c r="A10" s="62">
        <v>4</v>
      </c>
      <c r="B10" s="176" t="s">
        <v>1447</v>
      </c>
      <c r="C10" s="176" t="s">
        <v>1448</v>
      </c>
      <c r="D10" s="176" t="s">
        <v>1340</v>
      </c>
      <c r="E10" s="178" t="s">
        <v>1449</v>
      </c>
    </row>
    <row r="11" spans="1:5" ht="357">
      <c r="A11" s="62">
        <v>5</v>
      </c>
      <c r="B11" s="225" t="s">
        <v>1450</v>
      </c>
      <c r="C11" s="176" t="s">
        <v>1451</v>
      </c>
      <c r="D11" s="176" t="s">
        <v>1347</v>
      </c>
      <c r="E11" s="226" t="s">
        <v>1452</v>
      </c>
    </row>
    <row r="12" spans="1:5" ht="213" customHeight="1">
      <c r="A12" s="62">
        <v>6</v>
      </c>
      <c r="B12" s="176" t="s">
        <v>1453</v>
      </c>
      <c r="C12" s="165" t="s">
        <v>1454</v>
      </c>
      <c r="D12" s="176" t="s">
        <v>1347</v>
      </c>
      <c r="E12" s="183" t="s">
        <v>1455</v>
      </c>
    </row>
    <row r="13" spans="1:5" ht="242.25">
      <c r="A13" s="62">
        <v>7</v>
      </c>
      <c r="B13" s="227" t="s">
        <v>1456</v>
      </c>
      <c r="C13" s="165" t="s">
        <v>1457</v>
      </c>
      <c r="D13" s="176" t="s">
        <v>1347</v>
      </c>
      <c r="E13" s="183" t="s">
        <v>1458</v>
      </c>
    </row>
    <row r="14" spans="1:5" ht="267.75">
      <c r="A14" s="62">
        <v>8</v>
      </c>
      <c r="B14" s="226" t="s">
        <v>1459</v>
      </c>
      <c r="C14" s="176" t="s">
        <v>1460</v>
      </c>
      <c r="D14" s="176" t="s">
        <v>1340</v>
      </c>
      <c r="E14" s="228" t="s">
        <v>1461</v>
      </c>
    </row>
    <row r="15" spans="1:5" ht="13.5" thickBot="1">
      <c r="A15" s="412"/>
      <c r="B15" s="412"/>
      <c r="C15" s="412"/>
      <c r="D15" s="412"/>
      <c r="E15" s="412"/>
    </row>
    <row r="16" spans="1:5" ht="13.5" thickBot="1">
      <c r="A16" s="163">
        <v>3</v>
      </c>
      <c r="B16" s="413" t="s">
        <v>203</v>
      </c>
      <c r="C16" s="414"/>
      <c r="D16" s="414"/>
      <c r="E16" s="415"/>
    </row>
    <row r="17" spans="1:5">
      <c r="A17" s="59" t="s">
        <v>202</v>
      </c>
      <c r="B17" s="410" t="s">
        <v>262</v>
      </c>
      <c r="C17" s="410"/>
      <c r="D17" s="164" t="s">
        <v>233</v>
      </c>
      <c r="E17" s="61" t="s">
        <v>204</v>
      </c>
    </row>
    <row r="18" spans="1:5" ht="191.25">
      <c r="A18" s="210">
        <v>1</v>
      </c>
      <c r="B18" s="409" t="s">
        <v>1462</v>
      </c>
      <c r="C18" s="409"/>
      <c r="D18" s="176" t="s">
        <v>1347</v>
      </c>
      <c r="E18" s="176" t="s">
        <v>1463</v>
      </c>
    </row>
    <row r="19" spans="1:5" ht="213.75" customHeight="1">
      <c r="A19" s="210">
        <v>2</v>
      </c>
      <c r="B19" s="409" t="s">
        <v>1464</v>
      </c>
      <c r="C19" s="409"/>
      <c r="D19" s="176" t="s">
        <v>1347</v>
      </c>
      <c r="E19" s="176" t="s">
        <v>1465</v>
      </c>
    </row>
    <row r="20" spans="1:5" ht="293.25">
      <c r="A20" s="210">
        <v>3</v>
      </c>
      <c r="B20" s="409" t="s">
        <v>1466</v>
      </c>
      <c r="C20" s="409"/>
      <c r="D20" s="176" t="s">
        <v>1347</v>
      </c>
      <c r="E20" s="176" t="s">
        <v>1467</v>
      </c>
    </row>
    <row r="21" spans="1:5" ht="22.5" customHeight="1"/>
    <row r="22" spans="1:5" ht="43.5" customHeight="1" thickBot="1">
      <c r="A22" s="643" t="s">
        <v>1338</v>
      </c>
      <c r="B22" s="644"/>
      <c r="C22" s="644"/>
      <c r="D22" s="644"/>
      <c r="E22" s="644"/>
    </row>
    <row r="23" spans="1:5" ht="30" customHeight="1">
      <c r="A23" s="59" t="s">
        <v>202</v>
      </c>
      <c r="B23" s="410" t="s">
        <v>262</v>
      </c>
      <c r="C23" s="410"/>
      <c r="D23" s="164" t="s">
        <v>233</v>
      </c>
      <c r="E23" s="61" t="s">
        <v>204</v>
      </c>
    </row>
    <row r="24" spans="1:5" ht="102">
      <c r="A24" s="210">
        <v>1</v>
      </c>
      <c r="B24" s="409" t="s">
        <v>1339</v>
      </c>
      <c r="C24" s="409"/>
      <c r="D24" s="193" t="s">
        <v>1340</v>
      </c>
      <c r="E24" s="176" t="s">
        <v>1341</v>
      </c>
    </row>
    <row r="25" spans="1:5" ht="153">
      <c r="A25" s="210">
        <v>2</v>
      </c>
      <c r="B25" s="409" t="s">
        <v>1342</v>
      </c>
      <c r="C25" s="409"/>
      <c r="D25" s="193" t="s">
        <v>1340</v>
      </c>
      <c r="E25" s="176" t="s">
        <v>1343</v>
      </c>
    </row>
    <row r="26" spans="1:5" ht="51">
      <c r="A26" s="210">
        <v>3</v>
      </c>
      <c r="B26" s="409" t="s">
        <v>1344</v>
      </c>
      <c r="C26" s="409"/>
      <c r="D26" s="193" t="s">
        <v>1340</v>
      </c>
      <c r="E26" s="176" t="s">
        <v>1345</v>
      </c>
    </row>
    <row r="27" spans="1:5" ht="165.75">
      <c r="A27" s="210">
        <v>4</v>
      </c>
      <c r="B27" s="409" t="s">
        <v>1346</v>
      </c>
      <c r="C27" s="409"/>
      <c r="D27" s="176" t="s">
        <v>1347</v>
      </c>
      <c r="E27" s="176" t="s">
        <v>1348</v>
      </c>
    </row>
    <row r="28" spans="1:5" ht="114.75">
      <c r="A28" s="210">
        <v>5</v>
      </c>
      <c r="B28" s="409" t="s">
        <v>1349</v>
      </c>
      <c r="C28" s="409"/>
      <c r="D28" s="176" t="s">
        <v>1347</v>
      </c>
      <c r="E28" s="176" t="s">
        <v>1350</v>
      </c>
    </row>
    <row r="29" spans="1:5" ht="204">
      <c r="A29" s="210">
        <v>6</v>
      </c>
      <c r="B29" s="409" t="s">
        <v>1351</v>
      </c>
      <c r="C29" s="409"/>
      <c r="D29" s="176" t="s">
        <v>1347</v>
      </c>
      <c r="E29" s="176" t="s">
        <v>1352</v>
      </c>
    </row>
    <row r="30" spans="1:5" ht="178.5">
      <c r="A30" s="210">
        <v>7</v>
      </c>
      <c r="B30" s="409" t="s">
        <v>1353</v>
      </c>
      <c r="C30" s="409"/>
      <c r="D30" s="176" t="s">
        <v>1347</v>
      </c>
      <c r="E30" s="176" t="s">
        <v>1354</v>
      </c>
    </row>
    <row r="31" spans="1:5" ht="89.25">
      <c r="A31" s="210">
        <v>8</v>
      </c>
      <c r="B31" s="409" t="s">
        <v>1355</v>
      </c>
      <c r="C31" s="409"/>
      <c r="D31" s="176" t="s">
        <v>1347</v>
      </c>
      <c r="E31" s="176" t="s">
        <v>1356</v>
      </c>
    </row>
    <row r="32" spans="1:5" ht="140.25">
      <c r="A32" s="210">
        <v>9</v>
      </c>
      <c r="B32" s="409" t="s">
        <v>1468</v>
      </c>
      <c r="C32" s="409"/>
      <c r="D32" s="176" t="s">
        <v>1347</v>
      </c>
      <c r="E32" s="176" t="s">
        <v>1469</v>
      </c>
    </row>
    <row r="33" ht="30" customHeight="1"/>
    <row r="34" ht="30" customHeight="1"/>
    <row r="35" ht="30" customHeight="1"/>
    <row r="36" ht="30" customHeight="1"/>
    <row r="37" ht="30" customHeight="1"/>
    <row r="38" ht="30" customHeight="1"/>
    <row r="39" ht="30" customHeight="1"/>
  </sheetData>
  <mergeCells count="23">
    <mergeCell ref="B28:C28"/>
    <mergeCell ref="B29:C29"/>
    <mergeCell ref="B30:C30"/>
    <mergeCell ref="B31:C31"/>
    <mergeCell ref="B32:C32"/>
    <mergeCell ref="B27:C27"/>
    <mergeCell ref="A15:E15"/>
    <mergeCell ref="B16:E16"/>
    <mergeCell ref="B17:C17"/>
    <mergeCell ref="B18:C18"/>
    <mergeCell ref="B19:C19"/>
    <mergeCell ref="B20:C20"/>
    <mergeCell ref="A22:E22"/>
    <mergeCell ref="B23:C23"/>
    <mergeCell ref="B24:C24"/>
    <mergeCell ref="B25:C25"/>
    <mergeCell ref="B26:C26"/>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9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AB4"/>
  <sheetViews>
    <sheetView view="pageBreakPreview" zoomScaleNormal="100" zoomScaleSheetLayoutView="100" workbookViewId="0">
      <selection activeCell="E4" sqref="E4"/>
    </sheetView>
  </sheetViews>
  <sheetFormatPr defaultRowHeight="15"/>
  <cols>
    <col min="1" max="1" width="13.85546875" customWidth="1"/>
    <col min="2" max="2" width="12.28515625" bestFit="1" customWidth="1"/>
    <col min="5" max="5" width="15.7109375" customWidth="1"/>
    <col min="6" max="6" width="15.140625" customWidth="1"/>
    <col min="9" max="9" width="21.7109375" customWidth="1"/>
    <col min="28" max="30" width="0" hidden="1" customWidth="1"/>
  </cols>
  <sheetData>
    <row r="1" spans="1:28" ht="31.5" customHeight="1">
      <c r="A1" s="648" t="s">
        <v>242</v>
      </c>
      <c r="B1" s="649"/>
      <c r="C1" s="649"/>
      <c r="D1" s="649"/>
      <c r="E1" s="649"/>
      <c r="F1" s="649"/>
      <c r="G1" s="649"/>
      <c r="H1" s="650"/>
      <c r="I1" s="651"/>
    </row>
    <row r="2" spans="1:28" ht="36" customHeight="1">
      <c r="A2" s="652" t="s">
        <v>34</v>
      </c>
      <c r="B2" s="654" t="s">
        <v>11</v>
      </c>
      <c r="C2" s="656" t="s">
        <v>37</v>
      </c>
      <c r="D2" s="657"/>
      <c r="E2" s="645" t="s">
        <v>5</v>
      </c>
      <c r="F2" s="645"/>
      <c r="G2" s="645" t="s">
        <v>1028</v>
      </c>
      <c r="H2" s="645"/>
      <c r="I2" s="646" t="s">
        <v>241</v>
      </c>
    </row>
    <row r="3" spans="1:28" ht="66" customHeight="1">
      <c r="A3" s="653"/>
      <c r="B3" s="655"/>
      <c r="C3" s="658"/>
      <c r="D3" s="659"/>
      <c r="E3" s="65" t="s">
        <v>38</v>
      </c>
      <c r="F3" s="65" t="s">
        <v>39</v>
      </c>
      <c r="G3" s="645"/>
      <c r="H3" s="645"/>
      <c r="I3" s="646"/>
    </row>
    <row r="4" spans="1:28" ht="251.25" customHeight="1">
      <c r="A4" s="230" t="s">
        <v>180</v>
      </c>
      <c r="B4" s="231" t="s">
        <v>1276</v>
      </c>
      <c r="C4" s="618" t="s">
        <v>1287</v>
      </c>
      <c r="D4" s="618"/>
      <c r="E4" s="97" t="s">
        <v>1470</v>
      </c>
      <c r="F4" s="232" t="s">
        <v>1471</v>
      </c>
      <c r="G4" s="647">
        <v>2017</v>
      </c>
      <c r="H4" s="647"/>
      <c r="I4" s="229" t="s">
        <v>1472</v>
      </c>
      <c r="J4" s="71"/>
      <c r="AB4" t="s">
        <v>266</v>
      </c>
    </row>
  </sheetData>
  <mergeCells count="9">
    <mergeCell ref="G2:H3"/>
    <mergeCell ref="I2:I3"/>
    <mergeCell ref="G4:H4"/>
    <mergeCell ref="C4:D4"/>
    <mergeCell ref="A1:I1"/>
    <mergeCell ref="A2:A3"/>
    <mergeCell ref="B2:B3"/>
    <mergeCell ref="C2:D3"/>
    <mergeCell ref="E2:F2"/>
  </mergeCells>
  <dataValidations count="2">
    <dataValidation type="list" allowBlank="1" showInputMessage="1" showErrorMessage="1" prompt="wybierz narzędzie PP" sqref="B4">
      <formula1>skroty_PP</formula1>
    </dataValidation>
    <dataValidation type="list" allowBlank="1" showInputMessage="1" showErrorMessage="1" prompt="wybierz PI" sqref="A4">
      <formula1>skroty_PI</formula1>
    </dataValidation>
  </dataValidations>
  <pageMargins left="0.7" right="0.7" top="0.75" bottom="0.75" header="0.3" footer="0.3"/>
  <pageSetup paperSize="9" scale="76"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pageSetUpPr fitToPage="1"/>
  </sheetPr>
  <dimension ref="A1:O52"/>
  <sheetViews>
    <sheetView zoomScale="85" zoomScaleNormal="85" zoomScaleSheetLayoutView="75" workbookViewId="0">
      <selection activeCell="F56" sqref="F56"/>
    </sheetView>
  </sheetViews>
  <sheetFormatPr defaultRowHeight="15"/>
  <cols>
    <col min="1" max="1" width="5" customWidth="1"/>
    <col min="2" max="2" width="16.140625" customWidth="1"/>
    <col min="3" max="3" width="48.7109375" customWidth="1"/>
    <col min="4" max="4" width="17.85546875" customWidth="1"/>
    <col min="5" max="5" width="15.7109375" customWidth="1"/>
    <col min="6" max="6" width="33.7109375" customWidth="1"/>
    <col min="7" max="7" width="10.42578125" customWidth="1"/>
    <col min="8" max="8" width="11.28515625" customWidth="1"/>
    <col min="9" max="9" width="13.85546875" customWidth="1"/>
    <col min="10" max="10" width="12.7109375" customWidth="1"/>
    <col min="11" max="11" width="109.140625" customWidth="1"/>
    <col min="12" max="12" width="10.140625" customWidth="1"/>
    <col min="13" max="13" width="12.85546875" bestFit="1" customWidth="1"/>
  </cols>
  <sheetData>
    <row r="1" spans="1:13" ht="39.75" customHeight="1">
      <c r="A1" s="660" t="s">
        <v>244</v>
      </c>
      <c r="B1" s="660"/>
      <c r="C1" s="660"/>
      <c r="D1" s="660"/>
      <c r="E1" s="660"/>
      <c r="F1" s="660"/>
      <c r="G1" s="660"/>
      <c r="H1" s="660"/>
      <c r="I1" s="660"/>
      <c r="J1" s="660"/>
      <c r="K1" s="660"/>
      <c r="L1" s="660"/>
      <c r="M1" s="660"/>
    </row>
    <row r="2" spans="1:13" ht="75" customHeight="1">
      <c r="A2" s="661" t="s">
        <v>202</v>
      </c>
      <c r="B2" s="661" t="s">
        <v>265</v>
      </c>
      <c r="C2" s="661" t="s">
        <v>243</v>
      </c>
      <c r="D2" s="661" t="s">
        <v>260</v>
      </c>
      <c r="E2" s="662" t="s">
        <v>246</v>
      </c>
      <c r="F2" s="663"/>
      <c r="G2" s="663"/>
      <c r="H2" s="664"/>
      <c r="I2" s="665" t="s">
        <v>252</v>
      </c>
      <c r="J2" s="665" t="s">
        <v>253</v>
      </c>
      <c r="K2" s="665" t="s">
        <v>254</v>
      </c>
      <c r="L2" s="665" t="s">
        <v>249</v>
      </c>
      <c r="M2" s="665" t="s">
        <v>250</v>
      </c>
    </row>
    <row r="3" spans="1:13" ht="30">
      <c r="A3" s="661"/>
      <c r="B3" s="661"/>
      <c r="C3" s="661"/>
      <c r="D3" s="661"/>
      <c r="E3" s="233" t="s">
        <v>247</v>
      </c>
      <c r="F3" s="233" t="s">
        <v>245</v>
      </c>
      <c r="G3" s="234" t="s">
        <v>251</v>
      </c>
      <c r="H3" s="233" t="s">
        <v>248</v>
      </c>
      <c r="I3" s="666"/>
      <c r="J3" s="666"/>
      <c r="K3" s="666"/>
      <c r="L3" s="666"/>
      <c r="M3" s="666"/>
    </row>
    <row r="4" spans="1:13" ht="135" customHeight="1">
      <c r="A4" s="235">
        <v>1</v>
      </c>
      <c r="B4" s="235"/>
      <c r="C4" s="235" t="s">
        <v>1473</v>
      </c>
      <c r="D4" s="235" t="s">
        <v>1474</v>
      </c>
      <c r="E4" s="235" t="s">
        <v>1475</v>
      </c>
      <c r="F4" s="235"/>
      <c r="G4" s="235"/>
      <c r="H4" s="235"/>
      <c r="I4" s="235">
        <v>2013</v>
      </c>
      <c r="J4" s="235">
        <v>2020</v>
      </c>
      <c r="K4" s="235" t="s">
        <v>1476</v>
      </c>
      <c r="L4" s="667" t="s">
        <v>1477</v>
      </c>
      <c r="M4" s="668"/>
    </row>
    <row r="5" spans="1:13" ht="380.25" customHeight="1">
      <c r="A5" s="235">
        <v>2</v>
      </c>
      <c r="B5" s="235" t="s">
        <v>1478</v>
      </c>
      <c r="C5" s="235" t="s">
        <v>1479</v>
      </c>
      <c r="D5" s="235" t="s">
        <v>1480</v>
      </c>
      <c r="E5" s="235" t="s">
        <v>1475</v>
      </c>
      <c r="F5" s="235" t="s">
        <v>1481</v>
      </c>
      <c r="G5" s="235"/>
      <c r="H5" s="235"/>
      <c r="I5" s="236">
        <v>40087</v>
      </c>
      <c r="J5" s="236">
        <v>40210</v>
      </c>
      <c r="K5" s="235" t="s">
        <v>1482</v>
      </c>
      <c r="L5" s="235" t="s">
        <v>1483</v>
      </c>
      <c r="M5" s="235" t="s">
        <v>1484</v>
      </c>
    </row>
    <row r="6" spans="1:13" ht="240">
      <c r="A6" s="235">
        <v>3</v>
      </c>
      <c r="B6" s="235" t="s">
        <v>1485</v>
      </c>
      <c r="C6" s="235" t="s">
        <v>1486</v>
      </c>
      <c r="D6" s="235" t="s">
        <v>1487</v>
      </c>
      <c r="E6" s="235" t="s">
        <v>1475</v>
      </c>
      <c r="F6" s="235" t="s">
        <v>1488</v>
      </c>
      <c r="G6" s="235" t="s">
        <v>1489</v>
      </c>
      <c r="H6" s="235" t="s">
        <v>1490</v>
      </c>
      <c r="I6" s="236">
        <v>40483</v>
      </c>
      <c r="J6" s="236">
        <v>40848</v>
      </c>
      <c r="K6" s="235" t="s">
        <v>1491</v>
      </c>
      <c r="L6" s="235" t="s">
        <v>1492</v>
      </c>
      <c r="M6" s="235" t="s">
        <v>1493</v>
      </c>
    </row>
    <row r="7" spans="1:13" ht="195">
      <c r="A7" s="235">
        <v>4</v>
      </c>
      <c r="B7" s="235" t="s">
        <v>1494</v>
      </c>
      <c r="C7" s="235" t="s">
        <v>1495</v>
      </c>
      <c r="D7" s="235" t="s">
        <v>1496</v>
      </c>
      <c r="E7" s="235" t="s">
        <v>1475</v>
      </c>
      <c r="F7" s="235" t="s">
        <v>1497</v>
      </c>
      <c r="G7" s="235" t="s">
        <v>1498</v>
      </c>
      <c r="H7" s="235" t="s">
        <v>1499</v>
      </c>
      <c r="I7" s="236">
        <v>39965</v>
      </c>
      <c r="J7" s="236">
        <v>40817</v>
      </c>
      <c r="K7" s="235" t="s">
        <v>1500</v>
      </c>
      <c r="L7" s="235" t="s">
        <v>1501</v>
      </c>
      <c r="M7" s="235" t="s">
        <v>1502</v>
      </c>
    </row>
    <row r="8" spans="1:13" ht="135">
      <c r="A8" s="235">
        <v>5</v>
      </c>
      <c r="B8" s="235" t="s">
        <v>1503</v>
      </c>
      <c r="C8" s="235" t="s">
        <v>1504</v>
      </c>
      <c r="D8" s="235" t="s">
        <v>1505</v>
      </c>
      <c r="E8" s="235" t="s">
        <v>1475</v>
      </c>
      <c r="F8" s="235" t="s">
        <v>1506</v>
      </c>
      <c r="G8" s="235" t="s">
        <v>1507</v>
      </c>
      <c r="H8" s="235" t="s">
        <v>1508</v>
      </c>
      <c r="I8" s="236">
        <v>40360</v>
      </c>
      <c r="J8" s="236">
        <v>41791</v>
      </c>
      <c r="K8" s="235" t="s">
        <v>1509</v>
      </c>
      <c r="L8" s="235" t="s">
        <v>1510</v>
      </c>
      <c r="M8" s="235" t="s">
        <v>1511</v>
      </c>
    </row>
    <row r="9" spans="1:13" ht="120">
      <c r="A9" s="235">
        <v>6</v>
      </c>
      <c r="B9" s="235" t="s">
        <v>1512</v>
      </c>
      <c r="C9" s="235" t="s">
        <v>1513</v>
      </c>
      <c r="D9" s="235" t="s">
        <v>1514</v>
      </c>
      <c r="E9" s="235" t="s">
        <v>1475</v>
      </c>
      <c r="F9" s="235" t="s">
        <v>1515</v>
      </c>
      <c r="G9" s="235" t="s">
        <v>1516</v>
      </c>
      <c r="H9" s="235" t="s">
        <v>1517</v>
      </c>
      <c r="I9" s="236">
        <v>41913</v>
      </c>
      <c r="J9" s="236">
        <v>42248</v>
      </c>
      <c r="K9" s="235" t="s">
        <v>1518</v>
      </c>
      <c r="L9" s="235" t="s">
        <v>1519</v>
      </c>
      <c r="M9" s="235" t="s">
        <v>1520</v>
      </c>
    </row>
    <row r="10" spans="1:13" ht="120">
      <c r="A10" s="235">
        <v>7</v>
      </c>
      <c r="B10" s="235" t="s">
        <v>1521</v>
      </c>
      <c r="C10" s="235" t="s">
        <v>1522</v>
      </c>
      <c r="D10" s="235" t="s">
        <v>1523</v>
      </c>
      <c r="E10" s="235" t="s">
        <v>1475</v>
      </c>
      <c r="F10" s="235" t="s">
        <v>1524</v>
      </c>
      <c r="G10" s="235" t="s">
        <v>1525</v>
      </c>
      <c r="H10" s="235" t="s">
        <v>1526</v>
      </c>
      <c r="I10" s="236">
        <v>40513</v>
      </c>
      <c r="J10" s="236">
        <v>41334</v>
      </c>
      <c r="K10" s="235" t="s">
        <v>1527</v>
      </c>
      <c r="L10" s="235" t="s">
        <v>1528</v>
      </c>
      <c r="M10" s="235" t="s">
        <v>1529</v>
      </c>
    </row>
    <row r="11" spans="1:13" ht="195">
      <c r="A11" s="235">
        <v>8</v>
      </c>
      <c r="B11" s="235" t="s">
        <v>1530</v>
      </c>
      <c r="C11" s="235" t="s">
        <v>1531</v>
      </c>
      <c r="D11" s="235" t="s">
        <v>1532</v>
      </c>
      <c r="E11" s="235" t="s">
        <v>1475</v>
      </c>
      <c r="F11" s="235" t="s">
        <v>1533</v>
      </c>
      <c r="G11" s="235" t="s">
        <v>1534</v>
      </c>
      <c r="H11" s="235" t="s">
        <v>1535</v>
      </c>
      <c r="I11" s="236">
        <v>40513</v>
      </c>
      <c r="J11" s="236">
        <v>40878</v>
      </c>
      <c r="K11" s="235" t="s">
        <v>1536</v>
      </c>
      <c r="L11" s="235" t="s">
        <v>1537</v>
      </c>
      <c r="M11" s="237">
        <v>6250461.0499999998</v>
      </c>
    </row>
    <row r="12" spans="1:13" ht="240">
      <c r="A12" s="235">
        <v>9</v>
      </c>
      <c r="B12" s="235" t="s">
        <v>1538</v>
      </c>
      <c r="C12" s="235" t="s">
        <v>1539</v>
      </c>
      <c r="D12" s="235" t="s">
        <v>1540</v>
      </c>
      <c r="E12" s="235" t="s">
        <v>1475</v>
      </c>
      <c r="F12" s="235" t="s">
        <v>1541</v>
      </c>
      <c r="G12" s="235" t="s">
        <v>1542</v>
      </c>
      <c r="H12" s="235" t="s">
        <v>1543</v>
      </c>
      <c r="I12" s="236">
        <v>40118</v>
      </c>
      <c r="J12" s="236">
        <v>40695</v>
      </c>
      <c r="K12" s="235" t="s">
        <v>1544</v>
      </c>
      <c r="L12" s="235" t="s">
        <v>1545</v>
      </c>
      <c r="M12" s="235" t="s">
        <v>1546</v>
      </c>
    </row>
    <row r="13" spans="1:13" ht="135">
      <c r="A13" s="235">
        <v>10</v>
      </c>
      <c r="B13" s="235" t="s">
        <v>1547</v>
      </c>
      <c r="C13" s="235" t="s">
        <v>1548</v>
      </c>
      <c r="D13" s="235" t="s">
        <v>1549</v>
      </c>
      <c r="E13" s="235" t="s">
        <v>1475</v>
      </c>
      <c r="F13" s="235" t="s">
        <v>1550</v>
      </c>
      <c r="G13" s="235" t="s">
        <v>1551</v>
      </c>
      <c r="H13" s="235" t="s">
        <v>1552</v>
      </c>
      <c r="I13" s="236">
        <v>40603</v>
      </c>
      <c r="J13" s="236">
        <v>41000</v>
      </c>
      <c r="K13" s="235" t="s">
        <v>1553</v>
      </c>
      <c r="L13" s="235" t="s">
        <v>1554</v>
      </c>
      <c r="M13" s="235" t="s">
        <v>1555</v>
      </c>
    </row>
    <row r="14" spans="1:13" ht="105">
      <c r="A14" s="235">
        <v>11</v>
      </c>
      <c r="B14" s="235" t="s">
        <v>1556</v>
      </c>
      <c r="C14" s="235" t="s">
        <v>1557</v>
      </c>
      <c r="D14" s="235" t="s">
        <v>1558</v>
      </c>
      <c r="E14" s="235" t="s">
        <v>1475</v>
      </c>
      <c r="F14" s="235" t="s">
        <v>1524</v>
      </c>
      <c r="G14" s="235" t="s">
        <v>1525</v>
      </c>
      <c r="H14" s="235" t="s">
        <v>1559</v>
      </c>
      <c r="I14" s="236">
        <v>39295</v>
      </c>
      <c r="J14" s="236">
        <v>39569</v>
      </c>
      <c r="K14" s="235" t="s">
        <v>1560</v>
      </c>
      <c r="L14" s="235" t="s">
        <v>1561</v>
      </c>
      <c r="M14" s="235" t="s">
        <v>1562</v>
      </c>
    </row>
    <row r="15" spans="1:13" ht="105">
      <c r="A15" s="235">
        <v>12</v>
      </c>
      <c r="B15" s="235" t="s">
        <v>1563</v>
      </c>
      <c r="C15" s="235" t="s">
        <v>1564</v>
      </c>
      <c r="D15" s="235" t="s">
        <v>1565</v>
      </c>
      <c r="E15" s="235" t="s">
        <v>1475</v>
      </c>
      <c r="F15" s="235" t="s">
        <v>1506</v>
      </c>
      <c r="G15" s="235" t="s">
        <v>1507</v>
      </c>
      <c r="H15" s="235" t="s">
        <v>1566</v>
      </c>
      <c r="I15" s="236">
        <v>39203</v>
      </c>
      <c r="J15" s="236">
        <v>39387</v>
      </c>
      <c r="K15" s="235" t="s">
        <v>1567</v>
      </c>
      <c r="L15" s="235" t="s">
        <v>1568</v>
      </c>
      <c r="M15" s="235" t="s">
        <v>1569</v>
      </c>
    </row>
    <row r="16" spans="1:13" ht="120">
      <c r="A16" s="235">
        <v>13</v>
      </c>
      <c r="B16" s="235" t="s">
        <v>1570</v>
      </c>
      <c r="C16" s="235" t="s">
        <v>1571</v>
      </c>
      <c r="D16" s="235" t="s">
        <v>1572</v>
      </c>
      <c r="E16" s="235" t="s">
        <v>1475</v>
      </c>
      <c r="F16" s="235" t="s">
        <v>1541</v>
      </c>
      <c r="G16" s="235" t="s">
        <v>1573</v>
      </c>
      <c r="H16" s="235" t="s">
        <v>1574</v>
      </c>
      <c r="I16" s="236">
        <v>39083</v>
      </c>
      <c r="J16" s="236">
        <v>39356</v>
      </c>
      <c r="K16" s="235" t="s">
        <v>1575</v>
      </c>
      <c r="L16" s="235" t="s">
        <v>1576</v>
      </c>
      <c r="M16" s="235" t="s">
        <v>1577</v>
      </c>
    </row>
    <row r="17" spans="1:13" ht="105">
      <c r="A17" s="235">
        <v>14</v>
      </c>
      <c r="B17" s="235" t="s">
        <v>1578</v>
      </c>
      <c r="C17" s="235" t="s">
        <v>1579</v>
      </c>
      <c r="D17" s="235" t="s">
        <v>1580</v>
      </c>
      <c r="E17" s="235" t="s">
        <v>1475</v>
      </c>
      <c r="F17" s="235" t="s">
        <v>1581</v>
      </c>
      <c r="G17" s="235" t="s">
        <v>1582</v>
      </c>
      <c r="H17" s="235" t="s">
        <v>1583</v>
      </c>
      <c r="I17" s="236">
        <v>39083</v>
      </c>
      <c r="J17" s="236">
        <v>39965</v>
      </c>
      <c r="K17" s="235" t="s">
        <v>1584</v>
      </c>
      <c r="L17" s="235" t="s">
        <v>1585</v>
      </c>
      <c r="M17" s="235" t="s">
        <v>1586</v>
      </c>
    </row>
    <row r="18" spans="1:13" ht="105">
      <c r="A18" s="235">
        <v>15</v>
      </c>
      <c r="B18" s="235" t="s">
        <v>1587</v>
      </c>
      <c r="C18" s="235" t="s">
        <v>1588</v>
      </c>
      <c r="D18" s="235" t="s">
        <v>1532</v>
      </c>
      <c r="E18" s="235" t="s">
        <v>1475</v>
      </c>
      <c r="F18" s="235" t="s">
        <v>1589</v>
      </c>
      <c r="G18" s="235" t="s">
        <v>1534</v>
      </c>
      <c r="H18" s="235" t="s">
        <v>1590</v>
      </c>
      <c r="I18" s="236">
        <v>39753</v>
      </c>
      <c r="J18" s="236">
        <v>39965</v>
      </c>
      <c r="K18" s="235" t="s">
        <v>1591</v>
      </c>
      <c r="L18" s="235" t="s">
        <v>1592</v>
      </c>
      <c r="M18" s="235" t="s">
        <v>1593</v>
      </c>
    </row>
    <row r="19" spans="1:13" ht="150">
      <c r="A19" s="235">
        <v>16</v>
      </c>
      <c r="B19" s="235" t="s">
        <v>1594</v>
      </c>
      <c r="C19" s="235" t="s">
        <v>1595</v>
      </c>
      <c r="D19" s="235" t="s">
        <v>1596</v>
      </c>
      <c r="E19" s="235" t="s">
        <v>1475</v>
      </c>
      <c r="F19" s="235" t="s">
        <v>1597</v>
      </c>
      <c r="G19" s="235" t="s">
        <v>1598</v>
      </c>
      <c r="H19" s="235" t="s">
        <v>1599</v>
      </c>
      <c r="I19" s="236">
        <v>39965</v>
      </c>
      <c r="J19" s="236">
        <v>39995</v>
      </c>
      <c r="K19" s="235" t="s">
        <v>1600</v>
      </c>
      <c r="L19" s="235" t="s">
        <v>1601</v>
      </c>
      <c r="M19" s="235" t="s">
        <v>1602</v>
      </c>
    </row>
    <row r="20" spans="1:13" ht="120">
      <c r="A20" s="235">
        <v>17</v>
      </c>
      <c r="B20" s="235" t="s">
        <v>1603</v>
      </c>
      <c r="C20" s="235" t="s">
        <v>1604</v>
      </c>
      <c r="D20" s="235" t="s">
        <v>1605</v>
      </c>
      <c r="E20" s="235" t="s">
        <v>1475</v>
      </c>
      <c r="F20" s="235" t="s">
        <v>1606</v>
      </c>
      <c r="G20" s="235" t="s">
        <v>1607</v>
      </c>
      <c r="H20" s="235" t="s">
        <v>1608</v>
      </c>
      <c r="I20" s="236">
        <v>39083</v>
      </c>
      <c r="J20" s="236">
        <v>40238</v>
      </c>
      <c r="K20" s="235" t="s">
        <v>1609</v>
      </c>
      <c r="L20" s="235" t="s">
        <v>1610</v>
      </c>
      <c r="M20" s="235" t="s">
        <v>1611</v>
      </c>
    </row>
    <row r="21" spans="1:13" ht="105">
      <c r="A21" s="235">
        <v>18</v>
      </c>
      <c r="B21" s="235" t="s">
        <v>1612</v>
      </c>
      <c r="C21" s="235" t="s">
        <v>1613</v>
      </c>
      <c r="D21" s="235" t="s">
        <v>1614</v>
      </c>
      <c r="E21" s="235" t="s">
        <v>1475</v>
      </c>
      <c r="F21" s="235" t="s">
        <v>1615</v>
      </c>
      <c r="G21" s="235" t="s">
        <v>1616</v>
      </c>
      <c r="H21" s="235" t="s">
        <v>1617</v>
      </c>
      <c r="I21" s="236">
        <v>39234</v>
      </c>
      <c r="J21" s="236">
        <v>40148</v>
      </c>
      <c r="K21" s="235" t="s">
        <v>1618</v>
      </c>
      <c r="L21" s="235" t="s">
        <v>1619</v>
      </c>
      <c r="M21" s="235" t="s">
        <v>1620</v>
      </c>
    </row>
    <row r="22" spans="1:13" ht="255">
      <c r="A22" s="235">
        <v>19</v>
      </c>
      <c r="B22" s="235" t="s">
        <v>1621</v>
      </c>
      <c r="C22" s="235" t="s">
        <v>1622</v>
      </c>
      <c r="D22" s="235" t="s">
        <v>1623</v>
      </c>
      <c r="E22" s="235" t="s">
        <v>1475</v>
      </c>
      <c r="F22" s="235" t="s">
        <v>1624</v>
      </c>
      <c r="G22" s="238"/>
      <c r="H22" s="238"/>
      <c r="I22" s="235">
        <v>2007</v>
      </c>
      <c r="J22" s="235">
        <v>2013</v>
      </c>
      <c r="K22" s="235" t="s">
        <v>1625</v>
      </c>
      <c r="L22" s="238"/>
      <c r="M22" s="238"/>
    </row>
    <row r="23" spans="1:13" ht="255">
      <c r="A23" s="235">
        <v>20</v>
      </c>
      <c r="B23" s="235" t="s">
        <v>1626</v>
      </c>
      <c r="C23" s="235" t="s">
        <v>1627</v>
      </c>
      <c r="D23" s="235" t="s">
        <v>1623</v>
      </c>
      <c r="E23" s="235" t="s">
        <v>1475</v>
      </c>
      <c r="F23" s="235" t="s">
        <v>1624</v>
      </c>
      <c r="G23" s="238"/>
      <c r="H23" s="238"/>
      <c r="I23" s="235">
        <v>2007</v>
      </c>
      <c r="J23" s="235">
        <v>2013</v>
      </c>
      <c r="K23" s="235" t="s">
        <v>1628</v>
      </c>
      <c r="L23" s="238"/>
      <c r="M23" s="238"/>
    </row>
    <row r="24" spans="1:13" ht="135">
      <c r="A24" s="235">
        <v>21</v>
      </c>
      <c r="B24" s="235" t="s">
        <v>1629</v>
      </c>
      <c r="C24" s="235" t="s">
        <v>1630</v>
      </c>
      <c r="D24" s="235" t="s">
        <v>1631</v>
      </c>
      <c r="E24" s="239" t="s">
        <v>1475</v>
      </c>
      <c r="F24" s="235" t="s">
        <v>1632</v>
      </c>
      <c r="G24" s="235" t="s">
        <v>1633</v>
      </c>
      <c r="H24" s="235" t="s">
        <v>1634</v>
      </c>
      <c r="I24" s="236">
        <v>42125</v>
      </c>
      <c r="J24" s="236">
        <v>42248</v>
      </c>
      <c r="K24" s="235" t="s">
        <v>1635</v>
      </c>
      <c r="L24" s="235" t="s">
        <v>1636</v>
      </c>
      <c r="M24" s="235" t="s">
        <v>1637</v>
      </c>
    </row>
    <row r="25" spans="1:13" ht="240">
      <c r="A25" s="240">
        <v>22</v>
      </c>
      <c r="B25" s="235" t="s">
        <v>1638</v>
      </c>
      <c r="C25" s="235" t="s">
        <v>1630</v>
      </c>
      <c r="D25" s="235" t="s">
        <v>1639</v>
      </c>
      <c r="E25" s="239" t="s">
        <v>1475</v>
      </c>
      <c r="F25" s="235" t="s">
        <v>1640</v>
      </c>
      <c r="G25" s="235" t="s">
        <v>1641</v>
      </c>
      <c r="H25" s="235" t="s">
        <v>1642</v>
      </c>
      <c r="I25" s="236">
        <v>41671</v>
      </c>
      <c r="J25" s="236">
        <v>42248</v>
      </c>
      <c r="K25" s="235" t="s">
        <v>1643</v>
      </c>
      <c r="L25" s="235" t="s">
        <v>1644</v>
      </c>
      <c r="M25" s="235" t="s">
        <v>1645</v>
      </c>
    </row>
    <row r="26" spans="1:13" ht="213.75" customHeight="1">
      <c r="A26" s="240">
        <v>23</v>
      </c>
      <c r="B26" s="235" t="s">
        <v>1646</v>
      </c>
      <c r="C26" s="235" t="s">
        <v>1647</v>
      </c>
      <c r="D26" s="235" t="s">
        <v>1648</v>
      </c>
      <c r="E26" s="239" t="s">
        <v>1475</v>
      </c>
      <c r="F26" s="235" t="s">
        <v>1649</v>
      </c>
      <c r="G26" s="235" t="s">
        <v>1650</v>
      </c>
      <c r="H26" s="235" t="s">
        <v>1651</v>
      </c>
      <c r="I26" s="236">
        <v>42156</v>
      </c>
      <c r="J26" s="236">
        <v>42248</v>
      </c>
      <c r="K26" s="235" t="s">
        <v>1652</v>
      </c>
      <c r="L26" s="235" t="s">
        <v>1653</v>
      </c>
      <c r="M26" s="235" t="s">
        <v>1654</v>
      </c>
    </row>
    <row r="27" spans="1:13" ht="210">
      <c r="A27" s="240">
        <v>24</v>
      </c>
      <c r="B27" s="235" t="s">
        <v>1655</v>
      </c>
      <c r="C27" s="235" t="s">
        <v>1656</v>
      </c>
      <c r="D27" s="235" t="s">
        <v>1657</v>
      </c>
      <c r="E27" s="239" t="s">
        <v>1475</v>
      </c>
      <c r="F27" s="235" t="s">
        <v>1515</v>
      </c>
      <c r="G27" s="235" t="s">
        <v>1516</v>
      </c>
      <c r="H27" s="235" t="s">
        <v>1658</v>
      </c>
      <c r="I27" s="236">
        <v>41518</v>
      </c>
      <c r="J27" s="236">
        <v>41760</v>
      </c>
      <c r="K27" s="235" t="s">
        <v>1659</v>
      </c>
      <c r="L27" s="235" t="s">
        <v>1660</v>
      </c>
      <c r="M27" s="235" t="s">
        <v>1661</v>
      </c>
    </row>
    <row r="28" spans="1:13" ht="120">
      <c r="A28" s="240">
        <v>25</v>
      </c>
      <c r="B28" s="235" t="s">
        <v>1662</v>
      </c>
      <c r="C28" s="235" t="s">
        <v>1663</v>
      </c>
      <c r="D28" s="235" t="s">
        <v>1664</v>
      </c>
      <c r="E28" s="239" t="s">
        <v>1475</v>
      </c>
      <c r="F28" s="235" t="s">
        <v>1665</v>
      </c>
      <c r="G28" s="235" t="s">
        <v>1666</v>
      </c>
      <c r="H28" s="235" t="s">
        <v>1667</v>
      </c>
      <c r="I28" s="236">
        <v>41699</v>
      </c>
      <c r="J28" s="236">
        <v>41913</v>
      </c>
      <c r="K28" s="235" t="s">
        <v>1668</v>
      </c>
      <c r="L28" s="235" t="s">
        <v>1669</v>
      </c>
      <c r="M28" s="235" t="s">
        <v>1670</v>
      </c>
    </row>
    <row r="29" spans="1:13" ht="285">
      <c r="A29" s="240">
        <v>26</v>
      </c>
      <c r="B29" s="235" t="s">
        <v>1671</v>
      </c>
      <c r="C29" s="235" t="s">
        <v>1672</v>
      </c>
      <c r="D29" s="235" t="s">
        <v>1673</v>
      </c>
      <c r="E29" s="239" t="s">
        <v>1475</v>
      </c>
      <c r="F29" s="235" t="s">
        <v>1640</v>
      </c>
      <c r="G29" s="235" t="s">
        <v>1641</v>
      </c>
      <c r="H29" s="235" t="s">
        <v>1674</v>
      </c>
      <c r="I29" s="236">
        <v>41579</v>
      </c>
      <c r="J29" s="236">
        <v>41821</v>
      </c>
      <c r="K29" s="235" t="s">
        <v>1675</v>
      </c>
      <c r="L29" s="235" t="s">
        <v>1676</v>
      </c>
      <c r="M29" s="235" t="s">
        <v>1677</v>
      </c>
    </row>
    <row r="30" spans="1:13" ht="176.25" customHeight="1">
      <c r="A30" s="240">
        <v>27</v>
      </c>
      <c r="B30" s="235" t="s">
        <v>1678</v>
      </c>
      <c r="C30" s="235" t="s">
        <v>1679</v>
      </c>
      <c r="D30" s="235" t="s">
        <v>1680</v>
      </c>
      <c r="E30" s="239" t="s">
        <v>1475</v>
      </c>
      <c r="F30" s="235" t="s">
        <v>1488</v>
      </c>
      <c r="G30" s="235" t="s">
        <v>1681</v>
      </c>
      <c r="H30" s="235" t="s">
        <v>1682</v>
      </c>
      <c r="I30" s="236">
        <v>40969</v>
      </c>
      <c r="J30" s="236">
        <v>42156</v>
      </c>
      <c r="K30" s="235" t="s">
        <v>1683</v>
      </c>
      <c r="L30" s="235" t="s">
        <v>1684</v>
      </c>
      <c r="M30" s="235" t="s">
        <v>1685</v>
      </c>
    </row>
    <row r="31" spans="1:13" ht="120">
      <c r="A31" s="240">
        <v>28</v>
      </c>
      <c r="B31" s="235" t="s">
        <v>1686</v>
      </c>
      <c r="C31" s="235" t="s">
        <v>1687</v>
      </c>
      <c r="D31" s="235" t="s">
        <v>1688</v>
      </c>
      <c r="E31" s="239" t="s">
        <v>1475</v>
      </c>
      <c r="F31" s="235" t="s">
        <v>1689</v>
      </c>
      <c r="G31" s="235" t="s">
        <v>1690</v>
      </c>
      <c r="H31" s="235" t="s">
        <v>1691</v>
      </c>
      <c r="I31" s="236">
        <v>39448</v>
      </c>
      <c r="J31" s="236">
        <v>42156</v>
      </c>
      <c r="K31" s="235" t="s">
        <v>1692</v>
      </c>
      <c r="L31" s="235" t="s">
        <v>1693</v>
      </c>
      <c r="M31" s="235" t="s">
        <v>1694</v>
      </c>
    </row>
    <row r="32" spans="1:13" ht="180">
      <c r="A32" s="240">
        <v>29</v>
      </c>
      <c r="B32" s="235" t="s">
        <v>1695</v>
      </c>
      <c r="C32" s="235" t="s">
        <v>1696</v>
      </c>
      <c r="D32" s="235" t="s">
        <v>1697</v>
      </c>
      <c r="E32" s="239" t="s">
        <v>1475</v>
      </c>
      <c r="F32" s="235" t="s">
        <v>1698</v>
      </c>
      <c r="G32" s="235" t="s">
        <v>1699</v>
      </c>
      <c r="H32" s="235" t="s">
        <v>1700</v>
      </c>
      <c r="I32" s="236">
        <v>42036</v>
      </c>
      <c r="J32" s="236">
        <v>42156</v>
      </c>
      <c r="K32" s="235" t="s">
        <v>1701</v>
      </c>
      <c r="L32" s="235" t="s">
        <v>1702</v>
      </c>
      <c r="M32" s="235" t="s">
        <v>1703</v>
      </c>
    </row>
    <row r="33" spans="1:15" ht="285">
      <c r="A33" s="240">
        <v>30</v>
      </c>
      <c r="B33" s="235" t="s">
        <v>1704</v>
      </c>
      <c r="C33" s="235" t="s">
        <v>1705</v>
      </c>
      <c r="D33" s="235" t="s">
        <v>1706</v>
      </c>
      <c r="E33" s="239" t="s">
        <v>1475</v>
      </c>
      <c r="F33" s="235" t="s">
        <v>1665</v>
      </c>
      <c r="G33" s="235" t="s">
        <v>1507</v>
      </c>
      <c r="H33" s="235" t="s">
        <v>1707</v>
      </c>
      <c r="I33" s="236">
        <v>41275</v>
      </c>
      <c r="J33" s="236">
        <v>41852</v>
      </c>
      <c r="K33" s="235" t="s">
        <v>1708</v>
      </c>
      <c r="L33" s="235" t="s">
        <v>1709</v>
      </c>
      <c r="M33" s="235" t="s">
        <v>1710</v>
      </c>
    </row>
    <row r="34" spans="1:15" ht="135">
      <c r="A34" s="240">
        <v>31</v>
      </c>
      <c r="B34" s="235" t="s">
        <v>1711</v>
      </c>
      <c r="C34" s="235" t="s">
        <v>1712</v>
      </c>
      <c r="D34" s="235" t="s">
        <v>1713</v>
      </c>
      <c r="E34" s="239" t="s">
        <v>1475</v>
      </c>
      <c r="F34" s="235" t="s">
        <v>1581</v>
      </c>
      <c r="G34" s="235" t="s">
        <v>1582</v>
      </c>
      <c r="H34" s="235" t="s">
        <v>1583</v>
      </c>
      <c r="I34" s="236">
        <v>41883</v>
      </c>
      <c r="J34" s="236">
        <v>42156</v>
      </c>
      <c r="K34" s="235" t="s">
        <v>1714</v>
      </c>
      <c r="L34" s="235" t="s">
        <v>1715</v>
      </c>
      <c r="M34" s="235" t="s">
        <v>1716</v>
      </c>
    </row>
    <row r="35" spans="1:15" ht="135">
      <c r="A35" s="240">
        <v>32</v>
      </c>
      <c r="B35" s="235" t="s">
        <v>1717</v>
      </c>
      <c r="C35" s="235" t="s">
        <v>1718</v>
      </c>
      <c r="D35" s="235" t="s">
        <v>1719</v>
      </c>
      <c r="E35" s="239" t="s">
        <v>1475</v>
      </c>
      <c r="F35" s="235" t="s">
        <v>1497</v>
      </c>
      <c r="G35" s="235" t="s">
        <v>1498</v>
      </c>
      <c r="H35" s="235" t="s">
        <v>1720</v>
      </c>
      <c r="I35" s="236">
        <v>41487</v>
      </c>
      <c r="J35" s="236">
        <v>42156</v>
      </c>
      <c r="K35" s="235" t="s">
        <v>1721</v>
      </c>
      <c r="L35" s="235" t="s">
        <v>1722</v>
      </c>
      <c r="M35" s="235" t="s">
        <v>1723</v>
      </c>
    </row>
    <row r="36" spans="1:15" ht="278.25" customHeight="1">
      <c r="A36" s="240">
        <v>33</v>
      </c>
      <c r="B36" s="235" t="s">
        <v>1724</v>
      </c>
      <c r="C36" s="235" t="s">
        <v>1725</v>
      </c>
      <c r="D36" s="235" t="s">
        <v>1726</v>
      </c>
      <c r="E36" s="239" t="s">
        <v>1475</v>
      </c>
      <c r="F36" s="235" t="s">
        <v>1624</v>
      </c>
      <c r="G36" s="235" t="s">
        <v>1624</v>
      </c>
      <c r="H36" s="235" t="s">
        <v>1624</v>
      </c>
      <c r="I36" s="235">
        <v>2007</v>
      </c>
      <c r="J36" s="235">
        <v>2013</v>
      </c>
      <c r="K36" s="235" t="s">
        <v>1727</v>
      </c>
      <c r="L36" s="667" t="s">
        <v>1728</v>
      </c>
      <c r="M36" s="668"/>
    </row>
    <row r="37" spans="1:15" ht="97.5" customHeight="1">
      <c r="A37" s="240">
        <v>34</v>
      </c>
      <c r="B37" s="235" t="s">
        <v>1729</v>
      </c>
      <c r="C37" s="235" t="s">
        <v>1730</v>
      </c>
      <c r="D37" s="235" t="s">
        <v>1731</v>
      </c>
      <c r="E37" s="239" t="s">
        <v>1475</v>
      </c>
      <c r="F37" s="235" t="s">
        <v>1488</v>
      </c>
      <c r="G37" s="235" t="s">
        <v>1681</v>
      </c>
      <c r="H37" s="235" t="s">
        <v>1682</v>
      </c>
      <c r="I37" s="235">
        <v>2009</v>
      </c>
      <c r="J37" s="235">
        <v>2009</v>
      </c>
      <c r="K37" s="235" t="s">
        <v>1732</v>
      </c>
      <c r="L37" s="667" t="s">
        <v>1733</v>
      </c>
      <c r="M37" s="668"/>
    </row>
    <row r="38" spans="1:15" ht="90">
      <c r="A38" s="240">
        <v>35</v>
      </c>
      <c r="B38" s="235" t="s">
        <v>1734</v>
      </c>
      <c r="C38" s="235" t="s">
        <v>1735</v>
      </c>
      <c r="D38" s="235" t="s">
        <v>1736</v>
      </c>
      <c r="E38" s="239" t="s">
        <v>1475</v>
      </c>
      <c r="F38" s="235" t="s">
        <v>1737</v>
      </c>
      <c r="G38" s="240" t="s">
        <v>1738</v>
      </c>
      <c r="H38" s="240" t="s">
        <v>1739</v>
      </c>
      <c r="I38" s="235">
        <v>2009</v>
      </c>
      <c r="J38" s="235">
        <v>2009</v>
      </c>
      <c r="K38" s="235" t="s">
        <v>1740</v>
      </c>
      <c r="L38" s="669" t="s">
        <v>1741</v>
      </c>
      <c r="M38" s="670"/>
      <c r="N38" s="241"/>
      <c r="O38" s="241"/>
    </row>
    <row r="39" spans="1:15" ht="90">
      <c r="A39" s="240">
        <v>36</v>
      </c>
      <c r="B39" s="235" t="s">
        <v>1742</v>
      </c>
      <c r="C39" s="235" t="s">
        <v>1743</v>
      </c>
      <c r="D39" s="235" t="s">
        <v>1744</v>
      </c>
      <c r="E39" s="239" t="s">
        <v>1475</v>
      </c>
      <c r="F39" s="235" t="s">
        <v>1737</v>
      </c>
      <c r="G39" s="242" t="s">
        <v>1745</v>
      </c>
      <c r="H39" s="240" t="s">
        <v>1746</v>
      </c>
      <c r="I39" s="235">
        <v>2009</v>
      </c>
      <c r="J39" s="235">
        <v>2009</v>
      </c>
      <c r="K39" s="235" t="s">
        <v>1747</v>
      </c>
      <c r="L39" s="669" t="s">
        <v>1748</v>
      </c>
      <c r="M39" s="670"/>
      <c r="N39" s="241"/>
      <c r="O39" s="241"/>
    </row>
    <row r="40" spans="1:15" ht="90">
      <c r="A40" s="240">
        <v>37</v>
      </c>
      <c r="B40" s="235" t="s">
        <v>1749</v>
      </c>
      <c r="C40" s="243" t="s">
        <v>1750</v>
      </c>
      <c r="D40" s="235" t="s">
        <v>1751</v>
      </c>
      <c r="E40" s="239" t="s">
        <v>1475</v>
      </c>
      <c r="F40" s="235" t="s">
        <v>1541</v>
      </c>
      <c r="G40" s="235" t="s">
        <v>1752</v>
      </c>
      <c r="H40" s="235" t="s">
        <v>1753</v>
      </c>
      <c r="I40" s="235">
        <v>2009</v>
      </c>
      <c r="J40" s="235">
        <v>2009</v>
      </c>
      <c r="K40" s="235" t="s">
        <v>1754</v>
      </c>
      <c r="L40" s="669" t="s">
        <v>1755</v>
      </c>
      <c r="M40" s="670"/>
    </row>
    <row r="41" spans="1:15" ht="105">
      <c r="A41" s="240">
        <v>38</v>
      </c>
      <c r="B41" s="235" t="s">
        <v>1756</v>
      </c>
      <c r="C41" s="235" t="s">
        <v>1757</v>
      </c>
      <c r="D41" s="235" t="s">
        <v>1758</v>
      </c>
      <c r="E41" s="239" t="s">
        <v>1475</v>
      </c>
      <c r="F41" s="235" t="s">
        <v>1640</v>
      </c>
      <c r="G41" s="242" t="s">
        <v>1759</v>
      </c>
      <c r="H41" s="235" t="s">
        <v>1760</v>
      </c>
      <c r="I41" s="235">
        <v>2010</v>
      </c>
      <c r="J41" s="235">
        <v>2010</v>
      </c>
      <c r="K41" s="235" t="s">
        <v>1761</v>
      </c>
      <c r="L41" s="671" t="s">
        <v>1762</v>
      </c>
      <c r="M41" s="671"/>
    </row>
    <row r="42" spans="1:15" ht="90">
      <c r="A42" s="240">
        <v>39</v>
      </c>
      <c r="B42" s="235" t="s">
        <v>1763</v>
      </c>
      <c r="C42" s="235" t="s">
        <v>1764</v>
      </c>
      <c r="D42" s="235" t="s">
        <v>1765</v>
      </c>
      <c r="E42" s="239" t="s">
        <v>1475</v>
      </c>
      <c r="F42" s="235" t="s">
        <v>1766</v>
      </c>
      <c r="G42" s="235" t="s">
        <v>1767</v>
      </c>
      <c r="H42" s="235" t="s">
        <v>1768</v>
      </c>
      <c r="I42" s="235">
        <v>2010</v>
      </c>
      <c r="J42" s="235">
        <v>2010</v>
      </c>
      <c r="K42" s="235" t="s">
        <v>1769</v>
      </c>
      <c r="L42" s="672" t="s">
        <v>1770</v>
      </c>
      <c r="M42" s="672"/>
    </row>
    <row r="43" spans="1:15" ht="90">
      <c r="A43" s="240">
        <v>40</v>
      </c>
      <c r="B43" s="235" t="s">
        <v>1771</v>
      </c>
      <c r="C43" s="235" t="s">
        <v>1772</v>
      </c>
      <c r="D43" s="235" t="s">
        <v>1765</v>
      </c>
      <c r="E43" s="239" t="s">
        <v>1475</v>
      </c>
      <c r="F43" s="243" t="s">
        <v>1766</v>
      </c>
      <c r="G43" s="235" t="s">
        <v>1767</v>
      </c>
      <c r="H43" s="235" t="s">
        <v>1768</v>
      </c>
      <c r="I43" s="235">
        <v>2010</v>
      </c>
      <c r="J43" s="235">
        <v>2010</v>
      </c>
      <c r="K43" s="235" t="s">
        <v>1773</v>
      </c>
      <c r="L43" s="667" t="s">
        <v>1774</v>
      </c>
      <c r="M43" s="668"/>
    </row>
    <row r="44" spans="1:15" ht="105">
      <c r="A44" s="240">
        <v>41</v>
      </c>
      <c r="B44" s="235" t="s">
        <v>1775</v>
      </c>
      <c r="C44" s="235" t="s">
        <v>1776</v>
      </c>
      <c r="D44" s="235" t="s">
        <v>1758</v>
      </c>
      <c r="E44" s="239" t="s">
        <v>1475</v>
      </c>
      <c r="F44" s="235" t="s">
        <v>1640</v>
      </c>
      <c r="G44" s="242" t="s">
        <v>1759</v>
      </c>
      <c r="H44" s="235" t="s">
        <v>1760</v>
      </c>
      <c r="I44" s="235">
        <v>2011</v>
      </c>
      <c r="J44" s="235">
        <v>2011</v>
      </c>
      <c r="K44" s="235" t="s">
        <v>1777</v>
      </c>
      <c r="L44" s="671" t="s">
        <v>1778</v>
      </c>
      <c r="M44" s="671"/>
    </row>
    <row r="45" spans="1:15" ht="120">
      <c r="A45" s="240">
        <v>42</v>
      </c>
      <c r="B45" s="235" t="s">
        <v>1779</v>
      </c>
      <c r="C45" s="235" t="s">
        <v>1780</v>
      </c>
      <c r="D45" s="235" t="s">
        <v>1781</v>
      </c>
      <c r="E45" s="239" t="s">
        <v>1475</v>
      </c>
      <c r="F45" s="235" t="s">
        <v>1606</v>
      </c>
      <c r="G45" s="235" t="s">
        <v>1782</v>
      </c>
      <c r="H45" s="235" t="s">
        <v>1783</v>
      </c>
      <c r="I45" s="235">
        <v>2012</v>
      </c>
      <c r="J45" s="235">
        <v>2012</v>
      </c>
      <c r="K45" s="235" t="s">
        <v>1784</v>
      </c>
      <c r="L45" s="667" t="s">
        <v>1785</v>
      </c>
      <c r="M45" s="668"/>
    </row>
    <row r="46" spans="1:15" ht="90">
      <c r="A46" s="240">
        <v>43</v>
      </c>
      <c r="B46" s="235" t="s">
        <v>1786</v>
      </c>
      <c r="C46" s="235" t="s">
        <v>1787</v>
      </c>
      <c r="D46" s="235" t="s">
        <v>1788</v>
      </c>
      <c r="E46" s="239" t="s">
        <v>1475</v>
      </c>
      <c r="F46" s="235" t="s">
        <v>1524</v>
      </c>
      <c r="G46" s="235" t="s">
        <v>1525</v>
      </c>
      <c r="H46" s="235" t="s">
        <v>1559</v>
      </c>
      <c r="I46" s="235">
        <v>2011</v>
      </c>
      <c r="J46" s="235">
        <v>2011</v>
      </c>
      <c r="K46" s="235" t="s">
        <v>1789</v>
      </c>
      <c r="L46" s="667" t="s">
        <v>1790</v>
      </c>
      <c r="M46" s="668"/>
    </row>
    <row r="47" spans="1:15" ht="90">
      <c r="A47" s="240">
        <v>44</v>
      </c>
      <c r="B47" s="235" t="s">
        <v>1791</v>
      </c>
      <c r="C47" s="235" t="s">
        <v>1792</v>
      </c>
      <c r="D47" s="235" t="s">
        <v>1793</v>
      </c>
      <c r="E47" s="239" t="s">
        <v>1475</v>
      </c>
      <c r="F47" s="235" t="s">
        <v>1640</v>
      </c>
      <c r="G47" s="242" t="s">
        <v>1759</v>
      </c>
      <c r="H47" s="235" t="s">
        <v>1760</v>
      </c>
      <c r="I47" s="235">
        <v>2014</v>
      </c>
      <c r="J47" s="235">
        <v>2014</v>
      </c>
      <c r="K47" s="235" t="s">
        <v>1794</v>
      </c>
      <c r="L47" s="667" t="s">
        <v>1795</v>
      </c>
      <c r="M47" s="668"/>
    </row>
    <row r="48" spans="1:15" ht="105">
      <c r="A48" s="240">
        <v>45</v>
      </c>
      <c r="B48" s="235" t="s">
        <v>1796</v>
      </c>
      <c r="C48" s="235" t="s">
        <v>1797</v>
      </c>
      <c r="D48" s="235" t="s">
        <v>1798</v>
      </c>
      <c r="E48" s="239" t="s">
        <v>1475</v>
      </c>
      <c r="F48" s="235" t="s">
        <v>1597</v>
      </c>
      <c r="G48" s="235" t="s">
        <v>1799</v>
      </c>
      <c r="H48" s="235" t="s">
        <v>1800</v>
      </c>
      <c r="I48" s="235">
        <v>2015</v>
      </c>
      <c r="J48" s="235">
        <v>2015</v>
      </c>
      <c r="K48" s="235" t="s">
        <v>1801</v>
      </c>
      <c r="L48" s="667" t="s">
        <v>1802</v>
      </c>
      <c r="M48" s="668"/>
    </row>
    <row r="49" spans="1:13" ht="120">
      <c r="A49" s="240">
        <v>46</v>
      </c>
      <c r="B49" s="235" t="s">
        <v>1803</v>
      </c>
      <c r="C49" s="235" t="s">
        <v>1804</v>
      </c>
      <c r="D49" s="235" t="s">
        <v>1805</v>
      </c>
      <c r="E49" s="239" t="s">
        <v>1475</v>
      </c>
      <c r="F49" s="235" t="s">
        <v>1606</v>
      </c>
      <c r="G49" s="235" t="s">
        <v>1782</v>
      </c>
      <c r="H49" s="235" t="s">
        <v>1783</v>
      </c>
      <c r="I49" s="235">
        <v>2015</v>
      </c>
      <c r="J49" s="235">
        <v>2015</v>
      </c>
      <c r="K49" s="235" t="s">
        <v>1806</v>
      </c>
      <c r="L49" s="667" t="s">
        <v>1807</v>
      </c>
      <c r="M49" s="668"/>
    </row>
    <row r="50" spans="1:13" ht="90">
      <c r="A50" s="240">
        <v>47</v>
      </c>
      <c r="B50" s="235" t="s">
        <v>1808</v>
      </c>
      <c r="C50" s="235" t="s">
        <v>1809</v>
      </c>
      <c r="D50" s="235" t="s">
        <v>1810</v>
      </c>
      <c r="E50" s="239" t="s">
        <v>1475</v>
      </c>
      <c r="F50" s="235" t="s">
        <v>1811</v>
      </c>
      <c r="G50" s="235" t="s">
        <v>1812</v>
      </c>
      <c r="H50" s="235" t="s">
        <v>1813</v>
      </c>
      <c r="I50" s="235">
        <v>2015</v>
      </c>
      <c r="J50" s="235">
        <v>2015</v>
      </c>
      <c r="K50" s="235" t="s">
        <v>1814</v>
      </c>
      <c r="L50" s="667" t="s">
        <v>1748</v>
      </c>
      <c r="M50" s="668"/>
    </row>
    <row r="51" spans="1:13" ht="90">
      <c r="A51" s="240">
        <v>48</v>
      </c>
      <c r="B51" s="235" t="s">
        <v>1815</v>
      </c>
      <c r="C51" s="235" t="s">
        <v>1816</v>
      </c>
      <c r="D51" s="235" t="s">
        <v>1758</v>
      </c>
      <c r="E51" s="239" t="s">
        <v>1475</v>
      </c>
      <c r="F51" s="235" t="s">
        <v>1640</v>
      </c>
      <c r="G51" s="242" t="s">
        <v>1759</v>
      </c>
      <c r="H51" s="235" t="s">
        <v>1760</v>
      </c>
      <c r="I51" s="235">
        <v>2010</v>
      </c>
      <c r="J51" s="235">
        <v>2010</v>
      </c>
      <c r="K51" s="235" t="s">
        <v>1817</v>
      </c>
      <c r="L51" s="667" t="s">
        <v>1818</v>
      </c>
      <c r="M51" s="668"/>
    </row>
    <row r="52" spans="1:13" ht="120">
      <c r="A52" s="240">
        <v>49</v>
      </c>
      <c r="B52" s="235" t="s">
        <v>1819</v>
      </c>
      <c r="C52" s="235" t="s">
        <v>1820</v>
      </c>
      <c r="D52" s="235" t="s">
        <v>1805</v>
      </c>
      <c r="E52" s="239" t="s">
        <v>1475</v>
      </c>
      <c r="F52" s="235" t="s">
        <v>1606</v>
      </c>
      <c r="G52" s="235" t="s">
        <v>1782</v>
      </c>
      <c r="H52" s="235" t="s">
        <v>1783</v>
      </c>
      <c r="I52" s="235">
        <v>2014</v>
      </c>
      <c r="J52" s="235">
        <v>2014</v>
      </c>
      <c r="K52" s="235" t="s">
        <v>1821</v>
      </c>
      <c r="L52" s="669" t="s">
        <v>1822</v>
      </c>
      <c r="M52" s="670"/>
    </row>
  </sheetData>
  <mergeCells count="29">
    <mergeCell ref="L52:M52"/>
    <mergeCell ref="L46:M46"/>
    <mergeCell ref="L47:M47"/>
    <mergeCell ref="L48:M48"/>
    <mergeCell ref="L49:M49"/>
    <mergeCell ref="L50:M50"/>
    <mergeCell ref="L51:M51"/>
    <mergeCell ref="L45:M45"/>
    <mergeCell ref="M2:M3"/>
    <mergeCell ref="L4:M4"/>
    <mergeCell ref="L36:M36"/>
    <mergeCell ref="L37:M37"/>
    <mergeCell ref="L38:M38"/>
    <mergeCell ref="L39:M39"/>
    <mergeCell ref="L40:M40"/>
    <mergeCell ref="L41:M41"/>
    <mergeCell ref="L42:M42"/>
    <mergeCell ref="L43:M43"/>
    <mergeCell ref="L44:M44"/>
    <mergeCell ref="A1:M1"/>
    <mergeCell ref="A2:A3"/>
    <mergeCell ref="B2:B3"/>
    <mergeCell ref="C2:C3"/>
    <mergeCell ref="D2:D3"/>
    <mergeCell ref="E2:H2"/>
    <mergeCell ref="I2:I3"/>
    <mergeCell ref="J2:J3"/>
    <mergeCell ref="K2:K3"/>
    <mergeCell ref="L2:L3"/>
  </mergeCells>
  <pageMargins left="0.7" right="0.7" top="0.75" bottom="0.75" header="0.3" footer="0.3"/>
  <pageSetup paperSize="9" scale="4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6" tint="-0.249977111117893"/>
    <pageSetUpPr fitToPage="1"/>
  </sheetPr>
  <dimension ref="A1:AE69"/>
  <sheetViews>
    <sheetView view="pageBreakPreview" topLeftCell="A27" zoomScale="85" zoomScaleNormal="100" zoomScaleSheetLayoutView="85" workbookViewId="0">
      <selection activeCell="F60" sqref="F60"/>
    </sheetView>
  </sheetViews>
  <sheetFormatPr defaultColWidth="9.140625" defaultRowHeight="12.75"/>
  <cols>
    <col min="1" max="1" width="6.28515625" style="3"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27.28515625" style="1" customWidth="1"/>
    <col min="9" max="9" width="8.140625" style="1" hidden="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370" t="s">
        <v>41</v>
      </c>
      <c r="B1" s="371"/>
      <c r="C1" s="371"/>
      <c r="D1" s="371"/>
      <c r="E1" s="371"/>
      <c r="F1" s="371"/>
      <c r="G1" s="371"/>
      <c r="H1" s="371"/>
      <c r="I1" s="372"/>
    </row>
    <row r="2" spans="1:10" ht="30" customHeight="1" thickBot="1">
      <c r="A2" s="32">
        <v>1</v>
      </c>
      <c r="B2" s="324" t="s">
        <v>188</v>
      </c>
      <c r="C2" s="324"/>
      <c r="D2" s="324"/>
      <c r="E2" s="325"/>
      <c r="F2" s="328" t="s">
        <v>1224</v>
      </c>
      <c r="G2" s="328"/>
      <c r="H2" s="328"/>
      <c r="I2" s="329"/>
      <c r="J2" s="72"/>
    </row>
    <row r="3" spans="1:10" ht="15" customHeight="1" thickBot="1">
      <c r="A3" s="285"/>
      <c r="B3" s="285"/>
      <c r="C3" s="285"/>
      <c r="D3" s="285"/>
      <c r="E3" s="285"/>
      <c r="F3" s="285"/>
      <c r="G3" s="285"/>
      <c r="H3" s="285"/>
      <c r="I3" s="285"/>
    </row>
    <row r="4" spans="1:10" ht="30" customHeight="1">
      <c r="A4" s="307" t="s">
        <v>4</v>
      </c>
      <c r="B4" s="308"/>
      <c r="C4" s="308"/>
      <c r="D4" s="308"/>
      <c r="E4" s="308"/>
      <c r="F4" s="308"/>
      <c r="G4" s="308"/>
      <c r="H4" s="308"/>
      <c r="I4" s="309"/>
    </row>
    <row r="5" spans="1:10" ht="30" customHeight="1">
      <c r="A5" s="47">
        <v>2</v>
      </c>
      <c r="B5" s="326" t="s">
        <v>32</v>
      </c>
      <c r="C5" s="326"/>
      <c r="D5" s="327"/>
      <c r="E5" s="254" t="s">
        <v>218</v>
      </c>
      <c r="F5" s="290"/>
      <c r="G5" s="290"/>
      <c r="H5" s="290"/>
      <c r="I5" s="291"/>
    </row>
    <row r="6" spans="1:10" ht="30" customHeight="1">
      <c r="A6" s="47">
        <v>3</v>
      </c>
      <c r="B6" s="301" t="s">
        <v>185</v>
      </c>
      <c r="C6" s="301"/>
      <c r="D6" s="302"/>
      <c r="E6" s="247" t="s">
        <v>1105</v>
      </c>
      <c r="F6" s="330"/>
      <c r="G6" s="330"/>
      <c r="H6" s="330"/>
      <c r="I6" s="331"/>
    </row>
    <row r="7" spans="1:10" ht="46.15" customHeight="1">
      <c r="A7" s="47">
        <v>4</v>
      </c>
      <c r="B7" s="301" t="s">
        <v>42</v>
      </c>
      <c r="C7" s="301"/>
      <c r="D7" s="302"/>
      <c r="E7" s="254" t="s">
        <v>1053</v>
      </c>
      <c r="F7" s="394"/>
      <c r="G7" s="394"/>
      <c r="H7" s="394"/>
      <c r="I7" s="395"/>
    </row>
    <row r="8" spans="1:10" ht="30" customHeight="1">
      <c r="A8" s="47">
        <v>5</v>
      </c>
      <c r="B8" s="301" t="s">
        <v>47</v>
      </c>
      <c r="C8" s="301"/>
      <c r="D8" s="302"/>
      <c r="E8" s="263" t="s">
        <v>1106</v>
      </c>
      <c r="F8" s="314"/>
      <c r="G8" s="314"/>
      <c r="H8" s="314"/>
      <c r="I8" s="315"/>
    </row>
    <row r="9" spans="1:10" ht="62.25" customHeight="1" thickBot="1">
      <c r="A9" s="32">
        <v>6</v>
      </c>
      <c r="B9" s="303" t="s">
        <v>33</v>
      </c>
      <c r="C9" s="303"/>
      <c r="D9" s="304"/>
      <c r="E9" s="392" t="s">
        <v>1191</v>
      </c>
      <c r="F9" s="392"/>
      <c r="G9" s="392"/>
      <c r="H9" s="392"/>
      <c r="I9" s="393"/>
    </row>
    <row r="10" spans="1:10" ht="15" customHeight="1" thickBot="1">
      <c r="A10" s="285"/>
      <c r="B10" s="285"/>
      <c r="C10" s="285"/>
      <c r="D10" s="285"/>
      <c r="E10" s="285"/>
      <c r="F10" s="285"/>
      <c r="G10" s="285"/>
      <c r="H10" s="285"/>
      <c r="I10" s="285"/>
    </row>
    <row r="11" spans="1:10" ht="30" customHeight="1">
      <c r="A11" s="307" t="s">
        <v>43</v>
      </c>
      <c r="B11" s="308"/>
      <c r="C11" s="308"/>
      <c r="D11" s="308"/>
      <c r="E11" s="308"/>
      <c r="F11" s="308"/>
      <c r="G11" s="308"/>
      <c r="H11" s="308"/>
      <c r="I11" s="309"/>
    </row>
    <row r="12" spans="1:10" ht="30" customHeight="1">
      <c r="A12" s="53">
        <v>7</v>
      </c>
      <c r="B12" s="68" t="s">
        <v>71</v>
      </c>
      <c r="C12" s="311" t="s">
        <v>1116</v>
      </c>
      <c r="D12" s="312"/>
      <c r="E12" s="312"/>
      <c r="F12" s="312"/>
      <c r="G12" s="312"/>
      <c r="H12" s="313"/>
      <c r="I12" s="10"/>
    </row>
    <row r="13" spans="1:10" ht="30" customHeight="1">
      <c r="A13" s="316">
        <v>8</v>
      </c>
      <c r="B13" s="310" t="s">
        <v>239</v>
      </c>
      <c r="C13" s="332" t="s">
        <v>1054</v>
      </c>
      <c r="D13" s="333"/>
      <c r="E13" s="333"/>
      <c r="F13" s="333"/>
      <c r="G13" s="333"/>
      <c r="H13" s="333"/>
      <c r="I13" s="334"/>
      <c r="J13" s="71"/>
    </row>
    <row r="14" spans="1:10" ht="30" customHeight="1">
      <c r="A14" s="316"/>
      <c r="B14" s="310"/>
      <c r="C14" s="335"/>
      <c r="D14" s="297"/>
      <c r="E14" s="297"/>
      <c r="F14" s="297"/>
      <c r="G14" s="297"/>
      <c r="H14" s="297"/>
      <c r="I14" s="336"/>
    </row>
    <row r="15" spans="1:10" ht="30" customHeight="1">
      <c r="A15" s="316"/>
      <c r="B15" s="310"/>
      <c r="C15" s="337"/>
      <c r="D15" s="338"/>
      <c r="E15" s="338"/>
      <c r="F15" s="338"/>
      <c r="G15" s="338"/>
      <c r="H15" s="338"/>
      <c r="I15" s="339"/>
    </row>
    <row r="16" spans="1:10" ht="30" customHeight="1">
      <c r="A16" s="317">
        <v>9</v>
      </c>
      <c r="B16" s="305" t="s">
        <v>237</v>
      </c>
      <c r="C16" s="332" t="s">
        <v>1055</v>
      </c>
      <c r="D16" s="333"/>
      <c r="E16" s="333"/>
      <c r="F16" s="333"/>
      <c r="G16" s="333"/>
      <c r="H16" s="333"/>
      <c r="I16" s="334"/>
      <c r="J16" s="71"/>
    </row>
    <row r="17" spans="1:31" ht="30" customHeight="1">
      <c r="A17" s="318"/>
      <c r="B17" s="306"/>
      <c r="C17" s="337"/>
      <c r="D17" s="338"/>
      <c r="E17" s="338"/>
      <c r="F17" s="338"/>
      <c r="G17" s="338"/>
      <c r="H17" s="338"/>
      <c r="I17" s="339"/>
    </row>
    <row r="18" spans="1:31" ht="30" customHeight="1">
      <c r="A18" s="316"/>
      <c r="B18" s="310" t="s">
        <v>228</v>
      </c>
      <c r="C18" s="396" t="s">
        <v>191</v>
      </c>
      <c r="D18" s="397"/>
      <c r="E18" s="397"/>
      <c r="F18" s="397"/>
      <c r="G18" s="397"/>
      <c r="H18" s="398"/>
      <c r="I18" s="21"/>
    </row>
    <row r="19" spans="1:31" ht="30" customHeight="1">
      <c r="A19" s="316"/>
      <c r="B19" s="310"/>
      <c r="C19" s="319" t="s">
        <v>0</v>
      </c>
      <c r="D19" s="319"/>
      <c r="E19" s="320" t="s">
        <v>169</v>
      </c>
      <c r="F19" s="320"/>
      <c r="G19" s="320"/>
      <c r="H19" s="320"/>
      <c r="I19" s="321"/>
      <c r="AE19" s="1" t="s">
        <v>267</v>
      </c>
    </row>
    <row r="20" spans="1:31" ht="30" customHeight="1">
      <c r="A20" s="316"/>
      <c r="B20" s="310"/>
      <c r="C20" s="319" t="s">
        <v>235</v>
      </c>
      <c r="D20" s="319"/>
      <c r="E20" s="320">
        <v>24</v>
      </c>
      <c r="F20" s="320"/>
      <c r="G20" s="320"/>
      <c r="H20" s="320"/>
      <c r="I20" s="321"/>
      <c r="AE20" s="1" t="s">
        <v>1049</v>
      </c>
    </row>
    <row r="21" spans="1:31" ht="409.15" customHeight="1">
      <c r="A21" s="316"/>
      <c r="B21" s="310"/>
      <c r="C21" s="319" t="s">
        <v>1</v>
      </c>
      <c r="D21" s="319"/>
      <c r="E21" s="386" t="s">
        <v>1108</v>
      </c>
      <c r="F21" s="387"/>
      <c r="G21" s="387"/>
      <c r="H21" s="387"/>
      <c r="I21" s="388"/>
      <c r="AE21" s="1" t="s">
        <v>1051</v>
      </c>
    </row>
    <row r="22" spans="1:31" ht="409.5" customHeight="1">
      <c r="A22" s="317"/>
      <c r="B22" s="305"/>
      <c r="C22" s="319" t="s">
        <v>234</v>
      </c>
      <c r="D22" s="319"/>
      <c r="E22" s="322" t="s">
        <v>1056</v>
      </c>
      <c r="F22" s="322"/>
      <c r="G22" s="322"/>
      <c r="H22" s="322"/>
      <c r="I22" s="323"/>
      <c r="AE22" s="1" t="s">
        <v>1050</v>
      </c>
    </row>
    <row r="23" spans="1:31" ht="30" customHeight="1" thickBot="1">
      <c r="A23" s="375"/>
      <c r="B23" s="376"/>
      <c r="C23" s="389" t="s">
        <v>19</v>
      </c>
      <c r="D23" s="389"/>
      <c r="E23" s="390"/>
      <c r="F23" s="390"/>
      <c r="G23" s="390"/>
      <c r="H23" s="390"/>
      <c r="I23" s="391"/>
    </row>
    <row r="24" spans="1:31" ht="15" customHeight="1" thickBot="1">
      <c r="A24" s="300"/>
      <c r="B24" s="300"/>
      <c r="C24" s="300"/>
      <c r="D24" s="300"/>
      <c r="E24" s="300"/>
      <c r="F24" s="300"/>
      <c r="G24" s="300"/>
      <c r="H24" s="300"/>
      <c r="I24" s="4"/>
    </row>
    <row r="25" spans="1:31" ht="35.25" customHeight="1">
      <c r="A25" s="54">
        <v>11</v>
      </c>
      <c r="B25" s="33" t="s">
        <v>20</v>
      </c>
      <c r="C25" s="380" t="s">
        <v>223</v>
      </c>
      <c r="D25" s="381"/>
      <c r="E25" s="381"/>
      <c r="F25" s="381"/>
      <c r="G25" s="381"/>
      <c r="H25" s="381"/>
      <c r="I25" s="382"/>
    </row>
    <row r="26" spans="1:31" ht="57" customHeight="1" thickBot="1">
      <c r="A26" s="32">
        <v>12</v>
      </c>
      <c r="B26" s="34" t="s">
        <v>44</v>
      </c>
      <c r="C26" s="377" t="s">
        <v>127</v>
      </c>
      <c r="D26" s="378"/>
      <c r="E26" s="378"/>
      <c r="F26" s="378"/>
      <c r="G26" s="378"/>
      <c r="H26" s="378"/>
      <c r="I26" s="379"/>
      <c r="AC26" s="1" t="s">
        <v>268</v>
      </c>
    </row>
    <row r="27" spans="1:31" ht="15" customHeight="1" thickBot="1">
      <c r="A27" s="300"/>
      <c r="B27" s="300"/>
      <c r="C27" s="300"/>
      <c r="D27" s="300"/>
      <c r="E27" s="300"/>
      <c r="F27" s="300"/>
      <c r="G27" s="300"/>
      <c r="H27" s="300"/>
      <c r="I27" s="5"/>
    </row>
    <row r="28" spans="1:31" ht="30" customHeight="1">
      <c r="A28" s="54">
        <v>13</v>
      </c>
      <c r="B28" s="33" t="s">
        <v>45</v>
      </c>
      <c r="C28" s="380" t="s">
        <v>175</v>
      </c>
      <c r="D28" s="381"/>
      <c r="E28" s="381"/>
      <c r="F28" s="381"/>
      <c r="G28" s="381"/>
      <c r="H28" s="381"/>
      <c r="I28" s="382"/>
    </row>
    <row r="29" spans="1:31" ht="30" customHeight="1">
      <c r="A29" s="47">
        <v>14</v>
      </c>
      <c r="B29" s="35" t="s">
        <v>46</v>
      </c>
      <c r="C29" s="383" t="s">
        <v>84</v>
      </c>
      <c r="D29" s="384"/>
      <c r="E29" s="384"/>
      <c r="F29" s="384"/>
      <c r="G29" s="384"/>
      <c r="H29" s="384"/>
      <c r="I29" s="385"/>
    </row>
    <row r="30" spans="1:31" ht="30" customHeight="1" thickBot="1">
      <c r="A30" s="47">
        <v>15</v>
      </c>
      <c r="B30" s="35" t="s">
        <v>2</v>
      </c>
      <c r="C30" s="383" t="s">
        <v>78</v>
      </c>
      <c r="D30" s="384"/>
      <c r="E30" s="384"/>
      <c r="F30" s="384"/>
      <c r="G30" s="384"/>
      <c r="H30" s="384"/>
      <c r="I30" s="385"/>
    </row>
    <row r="31" spans="1:31" ht="15" customHeight="1" thickBot="1">
      <c r="A31" s="300"/>
      <c r="B31" s="300"/>
      <c r="C31" s="300"/>
      <c r="D31" s="300"/>
      <c r="E31" s="300"/>
      <c r="F31" s="300"/>
      <c r="G31" s="300"/>
      <c r="H31" s="300"/>
      <c r="I31" s="300"/>
    </row>
    <row r="32" spans="1:31" ht="196.5" customHeight="1">
      <c r="A32" s="54">
        <v>16</v>
      </c>
      <c r="B32" s="33" t="s">
        <v>12</v>
      </c>
      <c r="C32" s="343" t="s">
        <v>1069</v>
      </c>
      <c r="D32" s="343"/>
      <c r="E32" s="343"/>
      <c r="F32" s="343"/>
      <c r="G32" s="343"/>
      <c r="H32" s="343"/>
      <c r="I32" s="344"/>
    </row>
    <row r="33" spans="1:18" ht="30" customHeight="1" thickBot="1">
      <c r="A33" s="32">
        <v>17</v>
      </c>
      <c r="B33" s="34" t="s">
        <v>14</v>
      </c>
      <c r="C33" s="373" t="s">
        <v>1057</v>
      </c>
      <c r="D33" s="373"/>
      <c r="E33" s="373"/>
      <c r="F33" s="373"/>
      <c r="G33" s="373"/>
      <c r="H33" s="373"/>
      <c r="I33" s="374"/>
    </row>
    <row r="34" spans="1:18" ht="15" customHeight="1" thickBot="1">
      <c r="A34" s="345"/>
      <c r="B34" s="345"/>
      <c r="C34" s="345"/>
      <c r="D34" s="345"/>
      <c r="E34" s="345"/>
      <c r="F34" s="345"/>
      <c r="G34" s="345"/>
      <c r="H34" s="345"/>
      <c r="I34" s="345"/>
    </row>
    <row r="35" spans="1:18" ht="30" customHeight="1">
      <c r="A35" s="54">
        <v>18</v>
      </c>
      <c r="B35" s="33" t="s">
        <v>48</v>
      </c>
      <c r="C35" s="36" t="s">
        <v>49</v>
      </c>
      <c r="D35" s="20">
        <v>2017</v>
      </c>
      <c r="E35" s="38" t="s">
        <v>50</v>
      </c>
      <c r="F35" s="364" t="s">
        <v>1071</v>
      </c>
      <c r="G35" s="365"/>
      <c r="H35" s="365"/>
      <c r="I35" s="366"/>
    </row>
    <row r="36" spans="1:18" ht="30" customHeight="1" thickBot="1">
      <c r="A36" s="32">
        <v>19</v>
      </c>
      <c r="B36" s="34" t="s">
        <v>27</v>
      </c>
      <c r="C36" s="37" t="s">
        <v>49</v>
      </c>
      <c r="D36" s="19">
        <v>2017</v>
      </c>
      <c r="E36" s="39" t="s">
        <v>50</v>
      </c>
      <c r="F36" s="367" t="s">
        <v>1071</v>
      </c>
      <c r="G36" s="368"/>
      <c r="H36" s="369"/>
      <c r="I36" s="16"/>
    </row>
    <row r="37" spans="1:18" ht="15" customHeight="1" thickBot="1">
      <c r="A37" s="352"/>
      <c r="B37" s="352"/>
      <c r="C37" s="352"/>
      <c r="D37" s="352"/>
      <c r="E37" s="352"/>
      <c r="F37" s="352"/>
      <c r="G37" s="352"/>
      <c r="H37" s="352"/>
      <c r="I37" s="352"/>
    </row>
    <row r="38" spans="1:18" ht="30" customHeight="1">
      <c r="A38" s="54">
        <v>20</v>
      </c>
      <c r="B38" s="33" t="s">
        <v>23</v>
      </c>
      <c r="C38" s="346">
        <v>47058820</v>
      </c>
      <c r="D38" s="347"/>
      <c r="E38" s="347"/>
      <c r="F38" s="347"/>
      <c r="G38" s="347"/>
      <c r="H38" s="347"/>
      <c r="I38" s="348"/>
    </row>
    <row r="39" spans="1:18" ht="30" customHeight="1">
      <c r="A39" s="47">
        <v>21</v>
      </c>
      <c r="B39" s="35" t="s">
        <v>24</v>
      </c>
      <c r="C39" s="349">
        <f>C38*0.85</f>
        <v>39999997</v>
      </c>
      <c r="D39" s="350"/>
      <c r="E39" s="350"/>
      <c r="F39" s="350"/>
      <c r="G39" s="350"/>
      <c r="H39" s="350"/>
      <c r="I39" s="351"/>
    </row>
    <row r="40" spans="1:18" ht="30" customHeight="1">
      <c r="A40" s="47">
        <v>22</v>
      </c>
      <c r="B40" s="35" t="s">
        <v>22</v>
      </c>
      <c r="C40" s="355">
        <v>0.85</v>
      </c>
      <c r="D40" s="350"/>
      <c r="E40" s="350"/>
      <c r="F40" s="350"/>
      <c r="G40" s="350"/>
      <c r="H40" s="350"/>
      <c r="I40" s="351"/>
    </row>
    <row r="41" spans="1:18" ht="30" customHeight="1">
      <c r="A41" s="47">
        <v>23</v>
      </c>
      <c r="B41" s="35" t="s">
        <v>258</v>
      </c>
      <c r="C41" s="356">
        <v>100000</v>
      </c>
      <c r="D41" s="356"/>
      <c r="E41" s="356"/>
      <c r="F41" s="356"/>
      <c r="G41" s="356"/>
      <c r="H41" s="356"/>
      <c r="I41" s="357"/>
    </row>
    <row r="42" spans="1:18" ht="30" customHeight="1" thickBot="1">
      <c r="A42" s="32">
        <v>24</v>
      </c>
      <c r="B42" s="34" t="s">
        <v>259</v>
      </c>
      <c r="C42" s="353" t="s">
        <v>1092</v>
      </c>
      <c r="D42" s="353"/>
      <c r="E42" s="353"/>
      <c r="F42" s="353"/>
      <c r="G42" s="353"/>
      <c r="H42" s="353"/>
      <c r="I42" s="354"/>
    </row>
    <row r="43" spans="1:18" ht="15" customHeight="1" thickBot="1">
      <c r="A43" s="297"/>
      <c r="B43" s="297"/>
      <c r="C43" s="297"/>
      <c r="D43" s="297"/>
      <c r="E43" s="297"/>
      <c r="F43" s="297"/>
      <c r="G43" s="297"/>
      <c r="H43" s="297"/>
      <c r="I43" s="297"/>
    </row>
    <row r="44" spans="1:18" ht="30" customHeight="1">
      <c r="A44" s="341">
        <v>25</v>
      </c>
      <c r="B44" s="361" t="s">
        <v>186</v>
      </c>
      <c r="C44" s="362"/>
      <c r="D44" s="362"/>
      <c r="E44" s="362"/>
      <c r="F44" s="362"/>
      <c r="G44" s="362"/>
      <c r="H44" s="363"/>
      <c r="I44" s="8" t="s">
        <v>6</v>
      </c>
      <c r="L44" s="340"/>
      <c r="M44" s="340"/>
      <c r="N44" s="340"/>
      <c r="O44" s="340"/>
      <c r="P44" s="340"/>
      <c r="Q44" s="340"/>
      <c r="R44" s="340"/>
    </row>
    <row r="45" spans="1:18" ht="78.75" customHeight="1">
      <c r="A45" s="342"/>
      <c r="B45" s="40" t="s">
        <v>192</v>
      </c>
      <c r="C45" s="358" t="s">
        <v>187</v>
      </c>
      <c r="D45" s="358"/>
      <c r="E45" s="359" t="s">
        <v>1027</v>
      </c>
      <c r="F45" s="360"/>
      <c r="G45" s="41" t="s">
        <v>193</v>
      </c>
      <c r="H45" s="42" t="s">
        <v>229</v>
      </c>
      <c r="I45" s="12"/>
      <c r="L45" s="11"/>
      <c r="M45" s="11"/>
      <c r="N45" s="11"/>
      <c r="O45" s="11"/>
      <c r="P45" s="11"/>
      <c r="Q45" s="11"/>
      <c r="R45" s="11"/>
    </row>
    <row r="46" spans="1:18" ht="46.5" customHeight="1">
      <c r="A46" s="342"/>
      <c r="B46" s="13" t="s">
        <v>1229</v>
      </c>
      <c r="C46" s="402" t="s">
        <v>1072</v>
      </c>
      <c r="D46" s="402"/>
      <c r="E46" s="402" t="s">
        <v>1073</v>
      </c>
      <c r="F46" s="402"/>
      <c r="G46" s="14">
        <v>4805</v>
      </c>
      <c r="H46" s="15">
        <v>22180</v>
      </c>
      <c r="I46" s="9"/>
      <c r="J46" s="71"/>
    </row>
    <row r="47" spans="1:18" ht="30" customHeight="1" thickBot="1">
      <c r="A47" s="342"/>
      <c r="B47" s="13" t="s">
        <v>1231</v>
      </c>
      <c r="C47" s="402" t="s">
        <v>1230</v>
      </c>
      <c r="D47" s="402"/>
      <c r="E47" s="402" t="s">
        <v>1073</v>
      </c>
      <c r="F47" s="402"/>
      <c r="G47" s="14">
        <v>6647</v>
      </c>
      <c r="H47" s="15">
        <v>30685</v>
      </c>
      <c r="I47" s="9"/>
    </row>
    <row r="48" spans="1:18" ht="15" customHeight="1" thickBot="1">
      <c r="A48" s="403"/>
      <c r="B48" s="403"/>
      <c r="C48" s="403"/>
      <c r="D48" s="403"/>
      <c r="E48" s="403"/>
      <c r="F48" s="403"/>
      <c r="G48" s="403"/>
      <c r="H48" s="403"/>
    </row>
    <row r="49" spans="1:14" ht="45" customHeight="1" thickBot="1">
      <c r="A49" s="55">
        <v>26</v>
      </c>
      <c r="B49" s="43" t="s">
        <v>3</v>
      </c>
      <c r="C49" s="399" t="s">
        <v>73</v>
      </c>
      <c r="D49" s="399"/>
      <c r="E49" s="399"/>
      <c r="F49" s="399"/>
      <c r="G49" s="399"/>
      <c r="H49" s="399"/>
      <c r="I49" s="400"/>
    </row>
    <row r="50" spans="1:14" ht="15" customHeight="1" thickBot="1">
      <c r="A50" s="401"/>
      <c r="B50" s="401"/>
      <c r="C50" s="401"/>
      <c r="D50" s="401"/>
      <c r="E50" s="401"/>
      <c r="F50" s="401"/>
      <c r="G50" s="401"/>
      <c r="H50" s="401"/>
      <c r="I50" s="401"/>
    </row>
    <row r="51" spans="1:14" ht="45" customHeight="1" thickBot="1">
      <c r="A51" s="55">
        <v>27</v>
      </c>
      <c r="B51" s="43" t="s">
        <v>25</v>
      </c>
      <c r="C51" s="399" t="s">
        <v>261</v>
      </c>
      <c r="D51" s="399"/>
      <c r="E51" s="399"/>
      <c r="F51" s="399"/>
      <c r="G51" s="399"/>
      <c r="H51" s="399"/>
      <c r="I51" s="400"/>
    </row>
    <row r="52" spans="1:14" ht="15" customHeight="1"/>
    <row r="54" spans="1:14">
      <c r="L54" s="1" t="s">
        <v>195</v>
      </c>
      <c r="M54" s="1" t="s">
        <v>75</v>
      </c>
    </row>
    <row r="55" spans="1:14">
      <c r="L55" s="1" t="s">
        <v>73</v>
      </c>
      <c r="M55" s="1" t="s">
        <v>76</v>
      </c>
      <c r="N55" s="1" t="s">
        <v>174</v>
      </c>
    </row>
    <row r="56" spans="1:14">
      <c r="M56" s="1" t="s">
        <v>160</v>
      </c>
      <c r="N56" s="1" t="s">
        <v>175</v>
      </c>
    </row>
    <row r="57" spans="1:14">
      <c r="M57" s="1" t="s">
        <v>161</v>
      </c>
    </row>
    <row r="58" spans="1:14">
      <c r="M58" s="1" t="s">
        <v>162</v>
      </c>
    </row>
    <row r="59" spans="1:14">
      <c r="M59" s="1" t="s">
        <v>163</v>
      </c>
    </row>
    <row r="60" spans="1:14">
      <c r="M60" s="1" t="s">
        <v>164</v>
      </c>
    </row>
    <row r="61" spans="1:14">
      <c r="M61" s="1" t="s">
        <v>165</v>
      </c>
    </row>
    <row r="62" spans="1:14">
      <c r="M62" s="1" t="s">
        <v>166</v>
      </c>
    </row>
    <row r="63" spans="1:14">
      <c r="M63" s="1" t="s">
        <v>167</v>
      </c>
    </row>
    <row r="64" spans="1:14">
      <c r="M64" s="1" t="s">
        <v>168</v>
      </c>
    </row>
    <row r="65" spans="13:13">
      <c r="M65" s="1" t="s">
        <v>169</v>
      </c>
    </row>
    <row r="66" spans="13:13">
      <c r="M66" s="1" t="s">
        <v>170</v>
      </c>
    </row>
    <row r="67" spans="13:13">
      <c r="M67" s="1" t="s">
        <v>171</v>
      </c>
    </row>
    <row r="68" spans="13:13">
      <c r="M68" s="1" t="s">
        <v>172</v>
      </c>
    </row>
    <row r="69" spans="13:13">
      <c r="M69" s="1" t="s">
        <v>173</v>
      </c>
    </row>
  </sheetData>
  <mergeCells count="70">
    <mergeCell ref="C51:I51"/>
    <mergeCell ref="A50:I50"/>
    <mergeCell ref="C46:D46"/>
    <mergeCell ref="C47:D47"/>
    <mergeCell ref="E46:F46"/>
    <mergeCell ref="E47:F47"/>
    <mergeCell ref="C49:I49"/>
    <mergeCell ref="A48:H48"/>
    <mergeCell ref="A1:I1"/>
    <mergeCell ref="C33:I33"/>
    <mergeCell ref="A18:A23"/>
    <mergeCell ref="B18:B23"/>
    <mergeCell ref="C21:D21"/>
    <mergeCell ref="C26:I26"/>
    <mergeCell ref="C28:I28"/>
    <mergeCell ref="C29:I29"/>
    <mergeCell ref="C30:I30"/>
    <mergeCell ref="C25:I25"/>
    <mergeCell ref="E21:I21"/>
    <mergeCell ref="C23:D23"/>
    <mergeCell ref="E23:I23"/>
    <mergeCell ref="E9:I9"/>
    <mergeCell ref="E7:I7"/>
    <mergeCell ref="C18:H18"/>
    <mergeCell ref="L44:R44"/>
    <mergeCell ref="A44:A47"/>
    <mergeCell ref="C32:I32"/>
    <mergeCell ref="A34:I34"/>
    <mergeCell ref="A43:I43"/>
    <mergeCell ref="C38:I38"/>
    <mergeCell ref="C39:I39"/>
    <mergeCell ref="A37:I37"/>
    <mergeCell ref="C42:I42"/>
    <mergeCell ref="C40:I40"/>
    <mergeCell ref="C41:I41"/>
    <mergeCell ref="C45:D45"/>
    <mergeCell ref="E45:F45"/>
    <mergeCell ref="B44:H44"/>
    <mergeCell ref="F35:I35"/>
    <mergeCell ref="F36:H36"/>
    <mergeCell ref="E20:I20"/>
    <mergeCell ref="C22:D22"/>
    <mergeCell ref="E22:I22"/>
    <mergeCell ref="B2:E2"/>
    <mergeCell ref="B5:D5"/>
    <mergeCell ref="B6:D6"/>
    <mergeCell ref="B7:D7"/>
    <mergeCell ref="F2:I2"/>
    <mergeCell ref="A3:I3"/>
    <mergeCell ref="A4:I4"/>
    <mergeCell ref="E5:I5"/>
    <mergeCell ref="E6:I6"/>
    <mergeCell ref="C13:I15"/>
    <mergeCell ref="C16:I17"/>
    <mergeCell ref="A31:I31"/>
    <mergeCell ref="B8:D8"/>
    <mergeCell ref="B9:D9"/>
    <mergeCell ref="B16:B17"/>
    <mergeCell ref="A11:I11"/>
    <mergeCell ref="B13:B15"/>
    <mergeCell ref="C12:H12"/>
    <mergeCell ref="E8:I8"/>
    <mergeCell ref="A10:I10"/>
    <mergeCell ref="A13:A15"/>
    <mergeCell ref="A16:A17"/>
    <mergeCell ref="C19:D19"/>
    <mergeCell ref="E19:I19"/>
    <mergeCell ref="A24:H24"/>
    <mergeCell ref="A27:H27"/>
    <mergeCell ref="C20:D20"/>
  </mergeCells>
  <conditionalFormatting sqref="E36">
    <cfRule type="containsText" dxfId="21" priority="16" operator="containsText" text="miesiąc">
      <formula>NOT(ISERROR(SEARCH("miesiąc",E36)))</formula>
    </cfRule>
  </conditionalFormatting>
  <conditionalFormatting sqref="C23">
    <cfRule type="expression" dxfId="20" priority="13">
      <formula>$D21="ogólnopolski"</formula>
    </cfRule>
  </conditionalFormatting>
  <conditionalFormatting sqref="E19:E20 E21:I22">
    <cfRule type="expression" dxfId="19" priority="11">
      <formula>#REF!&lt;&gt;"regionalny"</formula>
    </cfRule>
  </conditionalFormatting>
  <dataValidations xWindow="710" yWindow="430" count="9">
    <dataValidation type="list" allowBlank="1" showInputMessage="1" showErrorMessage="1" prompt="Proszę wybrać: TAK lub NIE" sqref="C49">
      <formula1>$L$54:$L$55</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wybierz Program z listy" sqref="E5">
      <formula1>Programy</formula1>
    </dataValidation>
    <dataValidation type="list" allowBlank="1" showInputMessage="1" showErrorMessage="1" prompt="wybierz PI z listy" sqref="C30:I30">
      <formula1>PI</formula1>
    </dataValidation>
    <dataValidation allowBlank="1" showInputMessage="1" showErrorMessage="1" prompt="zgodnie z właściwym PO" sqref="E6:I8"/>
    <dataValidation type="list" allowBlank="1" showInputMessage="1" showErrorMessage="1" prompt="wybierz z listy" sqref="E19:I19">
      <formula1>wojewodztwa</formula1>
    </dataValidation>
    <dataValidation type="list" allowBlank="1" showInputMessage="1" showErrorMessage="1" prompt="wybierz narzędzie PP" sqref="C26:I26">
      <formula1>narzedzia_PP_cale</formula1>
    </dataValidation>
    <dataValidation type="list" allowBlank="1" showInputMessage="1" showErrorMessage="1" prompt="wybierz fundusz" sqref="C28:I28">
      <formula1>fundusz</formula1>
    </dataValidation>
    <dataValidation type="list" allowBlank="1" showInputMessage="1" showErrorMessage="1" prompt="wybierz Cel Tematyczny" sqref="C29:I29">
      <formula1>CT</formula1>
    </dataValidation>
  </dataValidations>
  <pageMargins left="0.70866141732283472" right="0.70866141732283472" top="0.74803149606299213" bottom="0.74803149606299213" header="0.31496062992125984" footer="0.31496062992125984"/>
  <pageSetup paperSize="9" scale="72" fitToHeight="0" orientation="portrait" r:id="rId1"/>
  <rowBreaks count="1" manualBreakCount="1">
    <brk id="21" max="8" man="1"/>
  </rowBreaks>
  <extLst>
    <ext xmlns:x14="http://schemas.microsoft.com/office/spreadsheetml/2009/9/main" uri="{CCE6A557-97BC-4b89-ADB6-D9C93CAAB3DF}">
      <x14:dataValidations xmlns:xm="http://schemas.microsoft.com/office/excel/2006/main" xWindow="710" yWindow="430" count="2">
        <x14:dataValidation type="list" allowBlank="1" showInputMessage="1" showErrorMessage="1">
          <x14:formula1>
            <xm:f>'Informacje ogólne'!$K$163:$K$164</xm:f>
          </x14:formula1>
          <xm:sqref>C18:H18</xm:sqref>
        </x14:dataValidation>
        <x14:dataValidation type="list" allowBlank="1" showInputMessage="1" showErrorMessage="1">
          <x14:formula1>
            <xm:f>'Informacje ogólne'!$K$89:$K$92</xm:f>
          </x14:formula1>
          <xm:sqref>C25:I25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29" workbookViewId="0">
      <selection activeCell="O164" sqref="O164"/>
    </sheetView>
  </sheetViews>
  <sheetFormatPr defaultRowHeight="15"/>
  <sheetData/>
  <pageMargins left="0.70866141732283472" right="0.70866141732283472" top="0.74803149606299213" bottom="0.7480314960629921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tabColor theme="7" tint="-0.249977111117893"/>
  </sheetPr>
  <dimension ref="A1:F45"/>
  <sheetViews>
    <sheetView view="pageBreakPreview" topLeftCell="A28" zoomScale="75" zoomScaleNormal="100" zoomScaleSheetLayoutView="75" workbookViewId="0">
      <selection activeCell="H8" sqref="H8"/>
    </sheetView>
  </sheetViews>
  <sheetFormatPr defaultColWidth="9.140625" defaultRowHeight="12.75"/>
  <cols>
    <col min="1" max="1" width="5.140625" style="3" customWidth="1"/>
    <col min="2" max="2" width="39.28515625" style="1" customWidth="1"/>
    <col min="3" max="3" width="27.28515625" style="1" customWidth="1"/>
    <col min="4" max="4" width="23.28515625" style="1" customWidth="1"/>
    <col min="5" max="5" width="71.28515625" style="1" customWidth="1"/>
    <col min="6" max="16384" width="9.140625" style="1"/>
  </cols>
  <sheetData>
    <row r="1" spans="1:6" ht="30" customHeight="1" thickBot="1">
      <c r="A1" s="423" t="s">
        <v>26</v>
      </c>
      <c r="B1" s="424"/>
      <c r="C1" s="424"/>
      <c r="D1" s="424"/>
      <c r="E1" s="425"/>
    </row>
    <row r="2" spans="1:6" ht="42.75" customHeight="1">
      <c r="A2" s="432">
        <v>1</v>
      </c>
      <c r="B2" s="56" t="s">
        <v>263</v>
      </c>
      <c r="C2" s="426" t="s">
        <v>1224</v>
      </c>
      <c r="D2" s="427"/>
      <c r="E2" s="428"/>
      <c r="F2" s="72"/>
    </row>
    <row r="3" spans="1:6" ht="40.5" customHeight="1" thickBot="1">
      <c r="A3" s="433"/>
      <c r="B3" s="57" t="s">
        <v>264</v>
      </c>
      <c r="C3" s="429" t="s">
        <v>1116</v>
      </c>
      <c r="D3" s="430"/>
      <c r="E3" s="431"/>
    </row>
    <row r="4" spans="1:6" ht="15" customHeight="1" thickBot="1">
      <c r="A4" s="422"/>
      <c r="B4" s="422"/>
      <c r="C4" s="422"/>
      <c r="D4" s="422"/>
      <c r="E4" s="422"/>
    </row>
    <row r="5" spans="1:6" ht="24.95" customHeight="1" thickBot="1">
      <c r="A5" s="66">
        <v>2</v>
      </c>
      <c r="B5" s="413" t="s">
        <v>200</v>
      </c>
      <c r="C5" s="414"/>
      <c r="D5" s="414"/>
      <c r="E5" s="415"/>
    </row>
    <row r="6" spans="1:6" ht="60.75" customHeight="1">
      <c r="A6" s="59" t="s">
        <v>202</v>
      </c>
      <c r="B6" s="60" t="s">
        <v>232</v>
      </c>
      <c r="C6" s="60" t="s">
        <v>262</v>
      </c>
      <c r="D6" s="60" t="s">
        <v>233</v>
      </c>
      <c r="E6" s="61" t="s">
        <v>201</v>
      </c>
    </row>
    <row r="7" spans="1:6" ht="120.6" customHeight="1">
      <c r="A7" s="62">
        <v>1</v>
      </c>
      <c r="B7" s="180" t="s">
        <v>1074</v>
      </c>
      <c r="C7" s="176" t="s">
        <v>1076</v>
      </c>
      <c r="D7" s="179" t="s">
        <v>1059</v>
      </c>
      <c r="E7" s="176" t="s">
        <v>1176</v>
      </c>
      <c r="F7" s="71"/>
    </row>
    <row r="8" spans="1:6" ht="117.75" customHeight="1">
      <c r="A8" s="62">
        <v>2</v>
      </c>
      <c r="B8" s="176" t="s">
        <v>1075</v>
      </c>
      <c r="C8" s="176" t="s">
        <v>1077</v>
      </c>
      <c r="D8" s="176" t="s">
        <v>1059</v>
      </c>
      <c r="E8" s="176" t="s">
        <v>1174</v>
      </c>
    </row>
    <row r="9" spans="1:6" ht="110.45" customHeight="1">
      <c r="A9" s="62">
        <v>3</v>
      </c>
      <c r="B9" s="176" t="s">
        <v>1177</v>
      </c>
      <c r="C9" s="176" t="s">
        <v>1178</v>
      </c>
      <c r="D9" s="176" t="s">
        <v>1057</v>
      </c>
      <c r="E9" s="177" t="s">
        <v>1179</v>
      </c>
    </row>
    <row r="10" spans="1:6" ht="148.9" customHeight="1">
      <c r="A10" s="62">
        <v>4</v>
      </c>
      <c r="B10" s="176" t="s">
        <v>1089</v>
      </c>
      <c r="C10" s="176" t="s">
        <v>1172</v>
      </c>
      <c r="D10" s="179" t="s">
        <v>1210</v>
      </c>
      <c r="E10" s="178" t="s">
        <v>1190</v>
      </c>
    </row>
    <row r="11" spans="1:6" ht="96.6" customHeight="1">
      <c r="A11" s="62">
        <v>5</v>
      </c>
      <c r="B11" s="176" t="s">
        <v>1090</v>
      </c>
      <c r="C11" s="406" t="s">
        <v>1180</v>
      </c>
      <c r="D11" s="416" t="s">
        <v>1263</v>
      </c>
      <c r="E11" s="419" t="s">
        <v>1264</v>
      </c>
    </row>
    <row r="12" spans="1:6" ht="102" customHeight="1">
      <c r="A12" s="62">
        <v>6</v>
      </c>
      <c r="B12" s="176" t="s">
        <v>1091</v>
      </c>
      <c r="C12" s="407"/>
      <c r="D12" s="417"/>
      <c r="E12" s="420"/>
    </row>
    <row r="13" spans="1:6" ht="107.45" customHeight="1" thickBot="1">
      <c r="A13" s="62">
        <v>7</v>
      </c>
      <c r="B13" s="176" t="s">
        <v>1171</v>
      </c>
      <c r="C13" s="408"/>
      <c r="D13" s="418"/>
      <c r="E13" s="421"/>
    </row>
    <row r="14" spans="1:6" ht="33.75" customHeight="1" thickBot="1">
      <c r="A14" s="412"/>
      <c r="B14" s="412"/>
      <c r="C14" s="412"/>
      <c r="D14" s="412"/>
      <c r="E14" s="412"/>
    </row>
    <row r="15" spans="1:6" ht="24.95" customHeight="1" thickBot="1">
      <c r="A15" s="58">
        <v>3</v>
      </c>
      <c r="B15" s="413" t="s">
        <v>203</v>
      </c>
      <c r="C15" s="414"/>
      <c r="D15" s="414"/>
      <c r="E15" s="415"/>
    </row>
    <row r="16" spans="1:6" ht="30" customHeight="1">
      <c r="A16" s="59" t="s">
        <v>202</v>
      </c>
      <c r="B16" s="410" t="s">
        <v>262</v>
      </c>
      <c r="C16" s="410"/>
      <c r="D16" s="60" t="s">
        <v>233</v>
      </c>
      <c r="E16" s="61" t="s">
        <v>204</v>
      </c>
    </row>
    <row r="17" spans="1:6" ht="30" customHeight="1">
      <c r="A17" s="62">
        <v>1</v>
      </c>
      <c r="B17" s="411" t="s">
        <v>1079</v>
      </c>
      <c r="C17" s="411"/>
      <c r="D17" s="181" t="s">
        <v>1059</v>
      </c>
      <c r="E17" s="178" t="s">
        <v>1084</v>
      </c>
      <c r="F17" s="71"/>
    </row>
    <row r="18" spans="1:6" ht="69" customHeight="1">
      <c r="A18" s="62">
        <v>2</v>
      </c>
      <c r="B18" s="409" t="s">
        <v>1078</v>
      </c>
      <c r="C18" s="409"/>
      <c r="D18" s="181" t="s">
        <v>1059</v>
      </c>
      <c r="E18" s="178" t="s">
        <v>1083</v>
      </c>
    </row>
    <row r="19" spans="1:6" ht="30" customHeight="1">
      <c r="A19" s="62">
        <v>3</v>
      </c>
      <c r="B19" s="409" t="s">
        <v>1080</v>
      </c>
      <c r="C19" s="409"/>
      <c r="D19" s="181" t="s">
        <v>1059</v>
      </c>
      <c r="E19" s="178" t="s">
        <v>1192</v>
      </c>
    </row>
    <row r="20" spans="1:6" ht="90.75" customHeight="1">
      <c r="A20" s="62">
        <v>4</v>
      </c>
      <c r="B20" s="404" t="s">
        <v>1063</v>
      </c>
      <c r="C20" s="405"/>
      <c r="D20" s="181" t="s">
        <v>1059</v>
      </c>
      <c r="E20" s="183" t="s">
        <v>1193</v>
      </c>
    </row>
    <row r="21" spans="1:6" ht="94.15" customHeight="1">
      <c r="A21" s="62">
        <v>5</v>
      </c>
      <c r="B21" s="404" t="s">
        <v>1081</v>
      </c>
      <c r="C21" s="405"/>
      <c r="D21" s="181" t="s">
        <v>1059</v>
      </c>
      <c r="E21" s="183" t="s">
        <v>1194</v>
      </c>
    </row>
    <row r="22" spans="1:6" ht="96.6" customHeight="1">
      <c r="A22" s="62">
        <v>6</v>
      </c>
      <c r="B22" s="404" t="s">
        <v>1195</v>
      </c>
      <c r="C22" s="405"/>
      <c r="D22" s="181" t="s">
        <v>1059</v>
      </c>
      <c r="E22" s="183" t="s">
        <v>1197</v>
      </c>
    </row>
    <row r="23" spans="1:6" ht="92.25" customHeight="1">
      <c r="A23" s="62">
        <v>7</v>
      </c>
      <c r="B23" s="404" t="s">
        <v>1196</v>
      </c>
      <c r="C23" s="405"/>
      <c r="D23" s="181" t="s">
        <v>1059</v>
      </c>
      <c r="E23" s="183" t="s">
        <v>1199</v>
      </c>
    </row>
    <row r="24" spans="1:6" ht="162.75" customHeight="1">
      <c r="A24" s="62">
        <v>8</v>
      </c>
      <c r="B24" s="404" t="s">
        <v>1198</v>
      </c>
      <c r="C24" s="405"/>
      <c r="D24" s="181" t="s">
        <v>1059</v>
      </c>
      <c r="E24" s="183" t="s">
        <v>1200</v>
      </c>
    </row>
    <row r="25" spans="1:6" ht="134.44999999999999" customHeight="1">
      <c r="A25" s="62">
        <v>9</v>
      </c>
      <c r="B25" s="406" t="s">
        <v>1201</v>
      </c>
      <c r="C25" s="406"/>
      <c r="D25" s="184" t="s">
        <v>1059</v>
      </c>
      <c r="E25" s="165" t="s">
        <v>1202</v>
      </c>
    </row>
    <row r="26" spans="1:6" ht="147.6" customHeight="1">
      <c r="A26" s="62">
        <v>10</v>
      </c>
      <c r="B26" s="404" t="s">
        <v>1085</v>
      </c>
      <c r="C26" s="405"/>
      <c r="D26" s="181" t="s">
        <v>1209</v>
      </c>
      <c r="E26" s="176" t="s">
        <v>1203</v>
      </c>
    </row>
    <row r="27" spans="1:6" ht="159.6" customHeight="1">
      <c r="A27" s="62">
        <v>11</v>
      </c>
      <c r="B27" s="404" t="s">
        <v>1086</v>
      </c>
      <c r="C27" s="405"/>
      <c r="D27" s="181" t="s">
        <v>1208</v>
      </c>
      <c r="E27" s="176" t="s">
        <v>1204</v>
      </c>
    </row>
    <row r="28" spans="1:6" ht="90" customHeight="1">
      <c r="A28" s="62">
        <v>12</v>
      </c>
      <c r="B28" s="404" t="s">
        <v>1087</v>
      </c>
      <c r="C28" s="405"/>
      <c r="D28" s="181" t="s">
        <v>1208</v>
      </c>
      <c r="E28" s="176" t="s">
        <v>1205</v>
      </c>
    </row>
    <row r="29" spans="1:6" ht="108.6" customHeight="1">
      <c r="A29" s="62">
        <v>13</v>
      </c>
      <c r="B29" s="409" t="s">
        <v>1088</v>
      </c>
      <c r="C29" s="409"/>
      <c r="D29" s="181" t="s">
        <v>1207</v>
      </c>
      <c r="E29" s="176" t="s">
        <v>1206</v>
      </c>
    </row>
    <row r="30" spans="1:6" ht="30" customHeight="1">
      <c r="A30" s="99"/>
      <c r="B30" s="434"/>
      <c r="C30" s="434"/>
      <c r="D30" s="100"/>
      <c r="E30" s="101"/>
    </row>
    <row r="31" spans="1:6" ht="30" customHeight="1">
      <c r="A31" s="99"/>
      <c r="B31" s="434"/>
      <c r="C31" s="434"/>
      <c r="D31" s="100"/>
      <c r="E31" s="101"/>
    </row>
    <row r="32" spans="1:6" ht="30" customHeight="1">
      <c r="A32" s="102"/>
      <c r="B32" s="103"/>
      <c r="C32" s="103"/>
      <c r="D32" s="103"/>
      <c r="E32" s="103"/>
    </row>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sheetData>
  <mergeCells count="27">
    <mergeCell ref="B30:C30"/>
    <mergeCell ref="B31:C31"/>
    <mergeCell ref="B25:C25"/>
    <mergeCell ref="B26:C26"/>
    <mergeCell ref="B27:C27"/>
    <mergeCell ref="B28:C28"/>
    <mergeCell ref="B29:C29"/>
    <mergeCell ref="B5:E5"/>
    <mergeCell ref="A4:E4"/>
    <mergeCell ref="A1:E1"/>
    <mergeCell ref="C2:E2"/>
    <mergeCell ref="C3:E3"/>
    <mergeCell ref="A2:A3"/>
    <mergeCell ref="B22:C22"/>
    <mergeCell ref="B21:C21"/>
    <mergeCell ref="B23:C23"/>
    <mergeCell ref="B24:C24"/>
    <mergeCell ref="C11:C13"/>
    <mergeCell ref="B19:C19"/>
    <mergeCell ref="B16:C16"/>
    <mergeCell ref="B17:C17"/>
    <mergeCell ref="B18:C18"/>
    <mergeCell ref="B20:C20"/>
    <mergeCell ref="A14:E14"/>
    <mergeCell ref="B15:E15"/>
    <mergeCell ref="D11:D13"/>
    <mergeCell ref="E11:E13"/>
  </mergeCells>
  <pageMargins left="0.7" right="0.7" top="0.75" bottom="0.75" header="0.3" footer="0.3"/>
  <pageSetup paperSize="9" scale="73" orientation="landscape" r:id="rId1"/>
  <rowBreaks count="2" manualBreakCount="2">
    <brk id="9" max="4" man="1"/>
    <brk id="14"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theme="6" tint="-0.249977111117893"/>
    <pageSetUpPr fitToPage="1"/>
  </sheetPr>
  <dimension ref="A1:AE70"/>
  <sheetViews>
    <sheetView view="pageBreakPreview" topLeftCell="A11" zoomScale="85" zoomScaleNormal="100" zoomScaleSheetLayoutView="85" workbookViewId="0">
      <selection activeCell="A49" sqref="A49:I50"/>
    </sheetView>
  </sheetViews>
  <sheetFormatPr defaultColWidth="9.140625" defaultRowHeight="12.75"/>
  <cols>
    <col min="1" max="1" width="6.28515625" style="3" customWidth="1"/>
    <col min="2" max="2" width="40.85546875" style="1" customWidth="1"/>
    <col min="3" max="4" width="11.28515625" style="1" customWidth="1"/>
    <col min="5" max="5" width="11.140625" style="1" customWidth="1"/>
    <col min="6" max="6" width="11.85546875" style="1" customWidth="1"/>
    <col min="7" max="7" width="12.42578125" style="1" customWidth="1"/>
    <col min="8" max="8" width="46.42578125"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370" t="s">
        <v>41</v>
      </c>
      <c r="B1" s="371"/>
      <c r="C1" s="371"/>
      <c r="D1" s="371"/>
      <c r="E1" s="371"/>
      <c r="F1" s="371"/>
      <c r="G1" s="371"/>
      <c r="H1" s="371"/>
      <c r="I1" s="372"/>
    </row>
    <row r="2" spans="1:10" ht="30" customHeight="1" thickBot="1">
      <c r="A2" s="78">
        <v>1</v>
      </c>
      <c r="B2" s="324" t="s">
        <v>188</v>
      </c>
      <c r="C2" s="324"/>
      <c r="D2" s="324"/>
      <c r="E2" s="325"/>
      <c r="F2" s="328" t="s">
        <v>1228</v>
      </c>
      <c r="G2" s="328"/>
      <c r="H2" s="328"/>
      <c r="I2" s="329"/>
      <c r="J2" s="72"/>
    </row>
    <row r="3" spans="1:10" ht="15" customHeight="1" thickBot="1">
      <c r="A3" s="285"/>
      <c r="B3" s="285"/>
      <c r="C3" s="285"/>
      <c r="D3" s="285"/>
      <c r="E3" s="285"/>
      <c r="F3" s="285"/>
      <c r="G3" s="285"/>
      <c r="H3" s="285"/>
      <c r="I3" s="285"/>
    </row>
    <row r="4" spans="1:10" ht="30" customHeight="1">
      <c r="A4" s="307" t="s">
        <v>4</v>
      </c>
      <c r="B4" s="308"/>
      <c r="C4" s="308"/>
      <c r="D4" s="308"/>
      <c r="E4" s="308"/>
      <c r="F4" s="308"/>
      <c r="G4" s="308"/>
      <c r="H4" s="308"/>
      <c r="I4" s="309"/>
    </row>
    <row r="5" spans="1:10" ht="30" customHeight="1">
      <c r="A5" s="77">
        <v>2</v>
      </c>
      <c r="B5" s="326" t="s">
        <v>32</v>
      </c>
      <c r="C5" s="326"/>
      <c r="D5" s="327"/>
      <c r="E5" s="266" t="s">
        <v>218</v>
      </c>
      <c r="F5" s="266"/>
      <c r="G5" s="266"/>
      <c r="H5" s="266"/>
      <c r="I5" s="435"/>
    </row>
    <row r="6" spans="1:10" ht="30" customHeight="1">
      <c r="A6" s="77">
        <v>3</v>
      </c>
      <c r="B6" s="301" t="s">
        <v>185</v>
      </c>
      <c r="C6" s="301"/>
      <c r="D6" s="302"/>
      <c r="E6" s="247" t="s">
        <v>1107</v>
      </c>
      <c r="F6" s="330"/>
      <c r="G6" s="330"/>
      <c r="H6" s="330"/>
      <c r="I6" s="331"/>
    </row>
    <row r="7" spans="1:10" ht="30" customHeight="1">
      <c r="A7" s="77">
        <v>4</v>
      </c>
      <c r="B7" s="301" t="s">
        <v>42</v>
      </c>
      <c r="C7" s="301"/>
      <c r="D7" s="302"/>
      <c r="E7" s="247" t="s">
        <v>1094</v>
      </c>
      <c r="F7" s="330"/>
      <c r="G7" s="330"/>
      <c r="H7" s="330"/>
      <c r="I7" s="331"/>
    </row>
    <row r="8" spans="1:10" ht="30" customHeight="1">
      <c r="A8" s="77">
        <v>5</v>
      </c>
      <c r="B8" s="301" t="s">
        <v>47</v>
      </c>
      <c r="C8" s="301"/>
      <c r="D8" s="302"/>
      <c r="E8" s="247" t="s">
        <v>1095</v>
      </c>
      <c r="F8" s="330"/>
      <c r="G8" s="330"/>
      <c r="H8" s="330"/>
      <c r="I8" s="331"/>
    </row>
    <row r="9" spans="1:10" ht="54.75" customHeight="1" thickBot="1">
      <c r="A9" s="78">
        <v>6</v>
      </c>
      <c r="B9" s="303" t="s">
        <v>33</v>
      </c>
      <c r="C9" s="303"/>
      <c r="D9" s="304"/>
      <c r="E9" s="392" t="s">
        <v>1191</v>
      </c>
      <c r="F9" s="392"/>
      <c r="G9" s="392"/>
      <c r="H9" s="392"/>
      <c r="I9" s="393"/>
    </row>
    <row r="10" spans="1:10" ht="15" customHeight="1" thickBot="1">
      <c r="A10" s="285"/>
      <c r="B10" s="285"/>
      <c r="C10" s="285"/>
      <c r="D10" s="285"/>
      <c r="E10" s="285"/>
      <c r="F10" s="285"/>
      <c r="G10" s="285"/>
      <c r="H10" s="285"/>
      <c r="I10" s="285"/>
    </row>
    <row r="11" spans="1:10" ht="30" customHeight="1">
      <c r="A11" s="307" t="s">
        <v>43</v>
      </c>
      <c r="B11" s="308"/>
      <c r="C11" s="308"/>
      <c r="D11" s="308"/>
      <c r="E11" s="308"/>
      <c r="F11" s="308"/>
      <c r="G11" s="308"/>
      <c r="H11" s="308"/>
      <c r="I11" s="309"/>
    </row>
    <row r="12" spans="1:10" ht="49.15" customHeight="1">
      <c r="A12" s="83">
        <v>7</v>
      </c>
      <c r="B12" s="82" t="s">
        <v>71</v>
      </c>
      <c r="C12" s="311" t="s">
        <v>1117</v>
      </c>
      <c r="D12" s="312"/>
      <c r="E12" s="312"/>
      <c r="F12" s="312"/>
      <c r="G12" s="312"/>
      <c r="H12" s="313"/>
      <c r="I12" s="10"/>
    </row>
    <row r="13" spans="1:10" ht="30" customHeight="1">
      <c r="A13" s="316">
        <v>8</v>
      </c>
      <c r="B13" s="310" t="s">
        <v>239</v>
      </c>
      <c r="C13" s="332" t="s">
        <v>1096</v>
      </c>
      <c r="D13" s="333"/>
      <c r="E13" s="333"/>
      <c r="F13" s="333"/>
      <c r="G13" s="333"/>
      <c r="H13" s="333"/>
      <c r="I13" s="334"/>
      <c r="J13" s="71"/>
    </row>
    <row r="14" spans="1:10" ht="30" customHeight="1">
      <c r="A14" s="316"/>
      <c r="B14" s="310"/>
      <c r="C14" s="335"/>
      <c r="D14" s="297"/>
      <c r="E14" s="297"/>
      <c r="F14" s="297"/>
      <c r="G14" s="297"/>
      <c r="H14" s="297"/>
      <c r="I14" s="336"/>
    </row>
    <row r="15" spans="1:10" ht="30" customHeight="1">
      <c r="A15" s="316"/>
      <c r="B15" s="310"/>
      <c r="C15" s="337"/>
      <c r="D15" s="338"/>
      <c r="E15" s="338"/>
      <c r="F15" s="338"/>
      <c r="G15" s="338"/>
      <c r="H15" s="338"/>
      <c r="I15" s="339"/>
    </row>
    <row r="16" spans="1:10" ht="30" customHeight="1">
      <c r="A16" s="317">
        <v>9</v>
      </c>
      <c r="B16" s="305" t="s">
        <v>237</v>
      </c>
      <c r="C16" s="332" t="s">
        <v>1098</v>
      </c>
      <c r="D16" s="333"/>
      <c r="E16" s="333"/>
      <c r="F16" s="333"/>
      <c r="G16" s="333"/>
      <c r="H16" s="333"/>
      <c r="I16" s="334"/>
      <c r="J16" s="71"/>
    </row>
    <row r="17" spans="1:31" ht="30" customHeight="1">
      <c r="A17" s="318"/>
      <c r="B17" s="306"/>
      <c r="C17" s="337"/>
      <c r="D17" s="338"/>
      <c r="E17" s="338"/>
      <c r="F17" s="338"/>
      <c r="G17" s="338"/>
      <c r="H17" s="338"/>
      <c r="I17" s="339"/>
    </row>
    <row r="18" spans="1:31" ht="30" customHeight="1">
      <c r="A18" s="316"/>
      <c r="B18" s="310" t="s">
        <v>228</v>
      </c>
      <c r="C18" s="396" t="s">
        <v>191</v>
      </c>
      <c r="D18" s="397"/>
      <c r="E18" s="397"/>
      <c r="F18" s="397"/>
      <c r="G18" s="397"/>
      <c r="H18" s="398"/>
      <c r="I18" s="21"/>
    </row>
    <row r="19" spans="1:31" ht="30" customHeight="1">
      <c r="A19" s="316"/>
      <c r="B19" s="310"/>
      <c r="C19" s="319" t="s">
        <v>0</v>
      </c>
      <c r="D19" s="319"/>
      <c r="E19" s="320" t="s">
        <v>169</v>
      </c>
      <c r="F19" s="320"/>
      <c r="G19" s="320"/>
      <c r="H19" s="320"/>
      <c r="I19" s="321"/>
      <c r="AE19" s="1" t="s">
        <v>267</v>
      </c>
    </row>
    <row r="20" spans="1:31" ht="30" customHeight="1">
      <c r="A20" s="316"/>
      <c r="B20" s="310"/>
      <c r="C20" s="319" t="s">
        <v>235</v>
      </c>
      <c r="D20" s="319"/>
      <c r="E20" s="320">
        <v>24</v>
      </c>
      <c r="F20" s="320"/>
      <c r="G20" s="320"/>
      <c r="H20" s="320"/>
      <c r="I20" s="321"/>
      <c r="AE20" s="1" t="s">
        <v>1049</v>
      </c>
    </row>
    <row r="21" spans="1:31" ht="264.75" customHeight="1">
      <c r="A21" s="316"/>
      <c r="B21" s="310"/>
      <c r="C21" s="319" t="s">
        <v>1</v>
      </c>
      <c r="D21" s="319"/>
      <c r="E21" s="436" t="s">
        <v>1099</v>
      </c>
      <c r="F21" s="437"/>
      <c r="G21" s="437"/>
      <c r="H21" s="437"/>
      <c r="I21" s="438"/>
      <c r="AE21" s="1" t="s">
        <v>1051</v>
      </c>
    </row>
    <row r="22" spans="1:31" ht="285" customHeight="1">
      <c r="A22" s="317"/>
      <c r="B22" s="305"/>
      <c r="C22" s="319" t="s">
        <v>234</v>
      </c>
      <c r="D22" s="319"/>
      <c r="E22" s="320" t="s">
        <v>1100</v>
      </c>
      <c r="F22" s="439"/>
      <c r="G22" s="439"/>
      <c r="H22" s="439"/>
      <c r="I22" s="440"/>
      <c r="AE22" s="1" t="s">
        <v>1050</v>
      </c>
    </row>
    <row r="23" spans="1:31" ht="30" customHeight="1" thickBot="1">
      <c r="A23" s="375"/>
      <c r="B23" s="376"/>
      <c r="C23" s="389" t="s">
        <v>19</v>
      </c>
      <c r="D23" s="389"/>
      <c r="E23" s="390"/>
      <c r="F23" s="390"/>
      <c r="G23" s="390"/>
      <c r="H23" s="390"/>
      <c r="I23" s="391"/>
    </row>
    <row r="24" spans="1:31" ht="15" customHeight="1" thickBot="1">
      <c r="A24" s="300"/>
      <c r="B24" s="300"/>
      <c r="C24" s="300"/>
      <c r="D24" s="300"/>
      <c r="E24" s="300"/>
      <c r="F24" s="300"/>
      <c r="G24" s="300"/>
      <c r="H24" s="300"/>
      <c r="I24" s="4"/>
    </row>
    <row r="25" spans="1:31" ht="30" customHeight="1">
      <c r="A25" s="54">
        <v>11</v>
      </c>
      <c r="B25" s="33" t="s">
        <v>20</v>
      </c>
      <c r="C25" s="380" t="s">
        <v>224</v>
      </c>
      <c r="D25" s="381"/>
      <c r="E25" s="381"/>
      <c r="F25" s="381"/>
      <c r="G25" s="381"/>
      <c r="H25" s="381"/>
      <c r="I25" s="382"/>
    </row>
    <row r="26" spans="1:31" ht="59.45" customHeight="1" thickBot="1">
      <c r="A26" s="78">
        <v>12</v>
      </c>
      <c r="B26" s="34" t="s">
        <v>44</v>
      </c>
      <c r="C26" s="377" t="s">
        <v>140</v>
      </c>
      <c r="D26" s="378"/>
      <c r="E26" s="378"/>
      <c r="F26" s="378"/>
      <c r="G26" s="378"/>
      <c r="H26" s="378"/>
      <c r="I26" s="379"/>
      <c r="AC26" s="1" t="s">
        <v>268</v>
      </c>
    </row>
    <row r="27" spans="1:31" ht="15" customHeight="1" thickBot="1">
      <c r="A27" s="300"/>
      <c r="B27" s="300"/>
      <c r="C27" s="300"/>
      <c r="D27" s="300"/>
      <c r="E27" s="300"/>
      <c r="F27" s="300"/>
      <c r="G27" s="300"/>
      <c r="H27" s="300"/>
      <c r="I27" s="5"/>
    </row>
    <row r="28" spans="1:31" ht="30" customHeight="1">
      <c r="A28" s="54">
        <v>13</v>
      </c>
      <c r="B28" s="33" t="s">
        <v>45</v>
      </c>
      <c r="C28" s="380" t="s">
        <v>175</v>
      </c>
      <c r="D28" s="381"/>
      <c r="E28" s="381"/>
      <c r="F28" s="381"/>
      <c r="G28" s="381"/>
      <c r="H28" s="381"/>
      <c r="I28" s="382"/>
    </row>
    <row r="29" spans="1:31" ht="30" customHeight="1">
      <c r="A29" s="77">
        <v>14</v>
      </c>
      <c r="B29" s="35" t="s">
        <v>46</v>
      </c>
      <c r="C29" s="383" t="s">
        <v>84</v>
      </c>
      <c r="D29" s="384"/>
      <c r="E29" s="384"/>
      <c r="F29" s="384"/>
      <c r="G29" s="384"/>
      <c r="H29" s="384"/>
      <c r="I29" s="385"/>
    </row>
    <row r="30" spans="1:31" ht="35.25" customHeight="1" thickBot="1">
      <c r="A30" s="77">
        <v>15</v>
      </c>
      <c r="B30" s="35" t="s">
        <v>2</v>
      </c>
      <c r="C30" s="383" t="s">
        <v>79</v>
      </c>
      <c r="D30" s="384"/>
      <c r="E30" s="384"/>
      <c r="F30" s="384"/>
      <c r="G30" s="384"/>
      <c r="H30" s="384"/>
      <c r="I30" s="385"/>
    </row>
    <row r="31" spans="1:31" ht="15" customHeight="1" thickBot="1">
      <c r="A31" s="300"/>
      <c r="B31" s="300"/>
      <c r="C31" s="300"/>
      <c r="D31" s="300"/>
      <c r="E31" s="300"/>
      <c r="F31" s="300"/>
      <c r="G31" s="300"/>
      <c r="H31" s="300"/>
      <c r="I31" s="300"/>
    </row>
    <row r="32" spans="1:31" ht="297" customHeight="1">
      <c r="A32" s="54">
        <v>16</v>
      </c>
      <c r="B32" s="33" t="s">
        <v>12</v>
      </c>
      <c r="C32" s="441" t="s">
        <v>1097</v>
      </c>
      <c r="D32" s="441"/>
      <c r="E32" s="441"/>
      <c r="F32" s="441"/>
      <c r="G32" s="441"/>
      <c r="H32" s="441"/>
      <c r="I32" s="442"/>
    </row>
    <row r="33" spans="1:18" ht="30" customHeight="1" thickBot="1">
      <c r="A33" s="78">
        <v>17</v>
      </c>
      <c r="B33" s="34" t="s">
        <v>14</v>
      </c>
      <c r="C33" s="373" t="s">
        <v>1093</v>
      </c>
      <c r="D33" s="373"/>
      <c r="E33" s="373"/>
      <c r="F33" s="373"/>
      <c r="G33" s="373"/>
      <c r="H33" s="373"/>
      <c r="I33" s="374"/>
    </row>
    <row r="34" spans="1:18" ht="15" customHeight="1" thickBot="1">
      <c r="A34" s="345"/>
      <c r="B34" s="345"/>
      <c r="C34" s="345"/>
      <c r="D34" s="345"/>
      <c r="E34" s="345"/>
      <c r="F34" s="345"/>
      <c r="G34" s="345"/>
      <c r="H34" s="345"/>
      <c r="I34" s="345"/>
    </row>
    <row r="35" spans="1:18" ht="30" customHeight="1">
      <c r="A35" s="54">
        <v>18</v>
      </c>
      <c r="B35" s="33" t="s">
        <v>48</v>
      </c>
      <c r="C35" s="36" t="s">
        <v>49</v>
      </c>
      <c r="D35" s="80">
        <v>2017</v>
      </c>
      <c r="E35" s="38" t="s">
        <v>50</v>
      </c>
      <c r="F35" s="364" t="s">
        <v>1070</v>
      </c>
      <c r="G35" s="365"/>
      <c r="H35" s="365"/>
      <c r="I35" s="366"/>
    </row>
    <row r="36" spans="1:18" ht="30" customHeight="1" thickBot="1">
      <c r="A36" s="78">
        <v>19</v>
      </c>
      <c r="B36" s="34" t="s">
        <v>27</v>
      </c>
      <c r="C36" s="37" t="s">
        <v>49</v>
      </c>
      <c r="D36" s="76">
        <v>2017</v>
      </c>
      <c r="E36" s="39" t="s">
        <v>50</v>
      </c>
      <c r="F36" s="367" t="s">
        <v>1070</v>
      </c>
      <c r="G36" s="368"/>
      <c r="H36" s="369"/>
      <c r="I36" s="16"/>
    </row>
    <row r="37" spans="1:18" ht="15" customHeight="1" thickBot="1">
      <c r="A37" s="352"/>
      <c r="B37" s="352"/>
      <c r="C37" s="352"/>
      <c r="D37" s="352"/>
      <c r="E37" s="352"/>
      <c r="F37" s="352"/>
      <c r="G37" s="352"/>
      <c r="H37" s="352"/>
      <c r="I37" s="352"/>
    </row>
    <row r="38" spans="1:18" ht="30" customHeight="1">
      <c r="A38" s="54">
        <v>20</v>
      </c>
      <c r="B38" s="33" t="s">
        <v>23</v>
      </c>
      <c r="C38" s="443">
        <f>8831016</f>
        <v>8831016</v>
      </c>
      <c r="D38" s="443"/>
      <c r="E38" s="443"/>
      <c r="F38" s="443"/>
      <c r="G38" s="443"/>
      <c r="H38" s="443"/>
      <c r="I38" s="444"/>
    </row>
    <row r="39" spans="1:18" ht="30" customHeight="1">
      <c r="A39" s="77">
        <v>21</v>
      </c>
      <c r="B39" s="35" t="s">
        <v>24</v>
      </c>
      <c r="C39" s="349">
        <f>C38*0.85</f>
        <v>7506363.5999999996</v>
      </c>
      <c r="D39" s="350"/>
      <c r="E39" s="350"/>
      <c r="F39" s="350"/>
      <c r="G39" s="350"/>
      <c r="H39" s="350"/>
      <c r="I39" s="351"/>
    </row>
    <row r="40" spans="1:18" ht="30" customHeight="1">
      <c r="A40" s="77">
        <v>22</v>
      </c>
      <c r="B40" s="35" t="s">
        <v>22</v>
      </c>
      <c r="C40" s="355">
        <v>0.85</v>
      </c>
      <c r="D40" s="350"/>
      <c r="E40" s="350"/>
      <c r="F40" s="350"/>
      <c r="G40" s="350"/>
      <c r="H40" s="350"/>
      <c r="I40" s="351"/>
    </row>
    <row r="41" spans="1:18" ht="30" customHeight="1">
      <c r="A41" s="77">
        <v>23</v>
      </c>
      <c r="B41" s="35" t="s">
        <v>258</v>
      </c>
      <c r="C41" s="356">
        <v>100000</v>
      </c>
      <c r="D41" s="356"/>
      <c r="E41" s="356"/>
      <c r="F41" s="356"/>
      <c r="G41" s="356"/>
      <c r="H41" s="356"/>
      <c r="I41" s="357"/>
    </row>
    <row r="42" spans="1:18" ht="30" customHeight="1" thickBot="1">
      <c r="A42" s="78">
        <v>24</v>
      </c>
      <c r="B42" s="34" t="s">
        <v>259</v>
      </c>
      <c r="C42" s="353" t="s">
        <v>1092</v>
      </c>
      <c r="D42" s="353"/>
      <c r="E42" s="353"/>
      <c r="F42" s="353"/>
      <c r="G42" s="353"/>
      <c r="H42" s="353"/>
      <c r="I42" s="354"/>
    </row>
    <row r="43" spans="1:18" ht="15" customHeight="1" thickBot="1">
      <c r="A43" s="297"/>
      <c r="B43" s="297"/>
      <c r="C43" s="297"/>
      <c r="D43" s="297"/>
      <c r="E43" s="297"/>
      <c r="F43" s="297"/>
      <c r="G43" s="297"/>
      <c r="H43" s="297"/>
      <c r="I43" s="297"/>
    </row>
    <row r="44" spans="1:18" ht="30" customHeight="1">
      <c r="A44" s="341">
        <v>25</v>
      </c>
      <c r="B44" s="361" t="s">
        <v>186</v>
      </c>
      <c r="C44" s="362"/>
      <c r="D44" s="362"/>
      <c r="E44" s="362"/>
      <c r="F44" s="362"/>
      <c r="G44" s="362"/>
      <c r="H44" s="363"/>
      <c r="I44" s="8" t="s">
        <v>6</v>
      </c>
      <c r="L44" s="340"/>
      <c r="M44" s="340"/>
      <c r="N44" s="340"/>
      <c r="O44" s="340"/>
      <c r="P44" s="340"/>
      <c r="Q44" s="340"/>
      <c r="R44" s="340"/>
    </row>
    <row r="45" spans="1:18" ht="78.75" customHeight="1">
      <c r="A45" s="342"/>
      <c r="B45" s="40" t="s">
        <v>192</v>
      </c>
      <c r="C45" s="358" t="s">
        <v>187</v>
      </c>
      <c r="D45" s="358"/>
      <c r="E45" s="359" t="s">
        <v>1027</v>
      </c>
      <c r="F45" s="360"/>
      <c r="G45" s="81" t="s">
        <v>193</v>
      </c>
      <c r="H45" s="42" t="s">
        <v>229</v>
      </c>
      <c r="I45" s="12"/>
      <c r="L45" s="79"/>
      <c r="M45" s="79"/>
      <c r="N45" s="79"/>
      <c r="O45" s="79"/>
      <c r="P45" s="79"/>
      <c r="Q45" s="79"/>
      <c r="R45" s="79"/>
    </row>
    <row r="46" spans="1:18" ht="47.45" customHeight="1">
      <c r="A46" s="342"/>
      <c r="B46" s="185" t="s">
        <v>1101</v>
      </c>
      <c r="C46" s="402" t="s">
        <v>1072</v>
      </c>
      <c r="D46" s="402"/>
      <c r="E46" s="402" t="s">
        <v>1104</v>
      </c>
      <c r="F46" s="402"/>
      <c r="G46" s="154">
        <v>9</v>
      </c>
      <c r="H46" s="159">
        <v>24</v>
      </c>
      <c r="I46" s="9"/>
      <c r="J46" s="71"/>
    </row>
    <row r="47" spans="1:18" ht="39.6" customHeight="1">
      <c r="A47" s="342"/>
      <c r="B47" s="185" t="s">
        <v>1102</v>
      </c>
      <c r="C47" s="402" t="s">
        <v>1230</v>
      </c>
      <c r="D47" s="402"/>
      <c r="E47" s="402" t="s">
        <v>1073</v>
      </c>
      <c r="F47" s="402"/>
      <c r="G47" s="154">
        <v>485</v>
      </c>
      <c r="H47" s="159">
        <v>1244</v>
      </c>
      <c r="I47" s="9"/>
    </row>
    <row r="48" spans="1:18" ht="87" customHeight="1" thickBot="1">
      <c r="A48" s="342"/>
      <c r="B48" s="185" t="s">
        <v>1103</v>
      </c>
      <c r="C48" s="402" t="s">
        <v>1072</v>
      </c>
      <c r="D48" s="402"/>
      <c r="E48" s="402" t="s">
        <v>1073</v>
      </c>
      <c r="F48" s="402"/>
      <c r="G48" s="154">
        <v>37</v>
      </c>
      <c r="H48" s="159">
        <v>95</v>
      </c>
      <c r="I48" s="9"/>
    </row>
    <row r="49" spans="1:14" ht="15" customHeight="1" thickBot="1">
      <c r="A49" s="403"/>
      <c r="B49" s="403"/>
      <c r="C49" s="403"/>
      <c r="D49" s="403"/>
      <c r="E49" s="403"/>
      <c r="F49" s="403"/>
      <c r="G49" s="403"/>
      <c r="H49" s="403"/>
    </row>
    <row r="50" spans="1:14" ht="45" customHeight="1" thickBot="1">
      <c r="A50" s="55">
        <v>26</v>
      </c>
      <c r="B50" s="43" t="s">
        <v>3</v>
      </c>
      <c r="C50" s="399" t="s">
        <v>73</v>
      </c>
      <c r="D50" s="399"/>
      <c r="E50" s="399"/>
      <c r="F50" s="399"/>
      <c r="G50" s="399"/>
      <c r="H50" s="399"/>
      <c r="I50" s="400"/>
    </row>
    <row r="51" spans="1:14" ht="15" customHeight="1" thickBot="1">
      <c r="A51" s="401"/>
      <c r="B51" s="401"/>
      <c r="C51" s="401"/>
      <c r="D51" s="401"/>
      <c r="E51" s="401"/>
      <c r="F51" s="401"/>
      <c r="G51" s="401"/>
      <c r="H51" s="401"/>
      <c r="I51" s="401"/>
    </row>
    <row r="52" spans="1:14" ht="45" customHeight="1" thickBot="1">
      <c r="A52" s="55">
        <v>27</v>
      </c>
      <c r="B52" s="43" t="s">
        <v>25</v>
      </c>
      <c r="C52" s="399" t="s">
        <v>261</v>
      </c>
      <c r="D52" s="399"/>
      <c r="E52" s="399"/>
      <c r="F52" s="399"/>
      <c r="G52" s="399"/>
      <c r="H52" s="399"/>
      <c r="I52" s="400"/>
    </row>
    <row r="53" spans="1:14" ht="15" customHeight="1"/>
    <row r="55" spans="1:14">
      <c r="L55" s="1" t="s">
        <v>195</v>
      </c>
      <c r="M55" s="1" t="s">
        <v>75</v>
      </c>
    </row>
    <row r="56" spans="1:14">
      <c r="L56" s="1" t="s">
        <v>73</v>
      </c>
      <c r="M56" s="1" t="s">
        <v>76</v>
      </c>
      <c r="N56" s="1" t="s">
        <v>174</v>
      </c>
    </row>
    <row r="57" spans="1:14">
      <c r="M57" s="1" t="s">
        <v>160</v>
      </c>
      <c r="N57" s="1" t="s">
        <v>175</v>
      </c>
    </row>
    <row r="58" spans="1:14">
      <c r="M58" s="1" t="s">
        <v>161</v>
      </c>
    </row>
    <row r="59" spans="1:14">
      <c r="M59" s="1" t="s">
        <v>162</v>
      </c>
    </row>
    <row r="60" spans="1:14">
      <c r="M60" s="1" t="s">
        <v>163</v>
      </c>
    </row>
    <row r="61" spans="1:14">
      <c r="M61" s="1" t="s">
        <v>164</v>
      </c>
    </row>
    <row r="62" spans="1:14">
      <c r="M62" s="1" t="s">
        <v>165</v>
      </c>
    </row>
    <row r="63" spans="1:14">
      <c r="M63" s="1" t="s">
        <v>166</v>
      </c>
    </row>
    <row r="64" spans="1:14">
      <c r="M64" s="1" t="s">
        <v>167</v>
      </c>
    </row>
    <row r="65" spans="13:13">
      <c r="M65" s="1" t="s">
        <v>168</v>
      </c>
    </row>
    <row r="66" spans="13:13">
      <c r="M66" s="1" t="s">
        <v>169</v>
      </c>
    </row>
    <row r="67" spans="13:13">
      <c r="M67" s="1" t="s">
        <v>170</v>
      </c>
    </row>
    <row r="68" spans="13:13">
      <c r="M68" s="1" t="s">
        <v>171</v>
      </c>
    </row>
    <row r="69" spans="13:13">
      <c r="M69" s="1" t="s">
        <v>172</v>
      </c>
    </row>
    <row r="70" spans="13:13">
      <c r="M70" s="1" t="s">
        <v>173</v>
      </c>
    </row>
  </sheetData>
  <mergeCells count="72">
    <mergeCell ref="A49:H49"/>
    <mergeCell ref="C50:I50"/>
    <mergeCell ref="A51:I51"/>
    <mergeCell ref="C52:I52"/>
    <mergeCell ref="E47:F47"/>
    <mergeCell ref="C48:D48"/>
    <mergeCell ref="E48:F48"/>
    <mergeCell ref="C42:I42"/>
    <mergeCell ref="A43:I43"/>
    <mergeCell ref="A44:A48"/>
    <mergeCell ref="B44:H44"/>
    <mergeCell ref="L44:R44"/>
    <mergeCell ref="C45:D45"/>
    <mergeCell ref="E45:F45"/>
    <mergeCell ref="C46:D46"/>
    <mergeCell ref="E46:F46"/>
    <mergeCell ref="C47:D47"/>
    <mergeCell ref="C41:I41"/>
    <mergeCell ref="C30:I30"/>
    <mergeCell ref="A31:I31"/>
    <mergeCell ref="C32:I32"/>
    <mergeCell ref="C33:I33"/>
    <mergeCell ref="A34:I34"/>
    <mergeCell ref="F35:I35"/>
    <mergeCell ref="F36:H36"/>
    <mergeCell ref="A37:I37"/>
    <mergeCell ref="C38:I38"/>
    <mergeCell ref="C39:I39"/>
    <mergeCell ref="C40:I40"/>
    <mergeCell ref="C29:I29"/>
    <mergeCell ref="E20:I20"/>
    <mergeCell ref="C21:D21"/>
    <mergeCell ref="E21:I21"/>
    <mergeCell ref="C22:D22"/>
    <mergeCell ref="E22:I22"/>
    <mergeCell ref="C23:D23"/>
    <mergeCell ref="E23:I23"/>
    <mergeCell ref="A24:H24"/>
    <mergeCell ref="C25:I25"/>
    <mergeCell ref="C26:I26"/>
    <mergeCell ref="A27:H27"/>
    <mergeCell ref="C28:I28"/>
    <mergeCell ref="A16:A17"/>
    <mergeCell ref="B16:B17"/>
    <mergeCell ref="A18:A23"/>
    <mergeCell ref="B18:B23"/>
    <mergeCell ref="C18:H18"/>
    <mergeCell ref="C19:D19"/>
    <mergeCell ref="E19:I19"/>
    <mergeCell ref="C20:D20"/>
    <mergeCell ref="C16:I17"/>
    <mergeCell ref="A13:A15"/>
    <mergeCell ref="B13:B15"/>
    <mergeCell ref="C13:I15"/>
    <mergeCell ref="B6:D6"/>
    <mergeCell ref="E6:I6"/>
    <mergeCell ref="B7:D7"/>
    <mergeCell ref="E7:I7"/>
    <mergeCell ref="B8:D8"/>
    <mergeCell ref="E8:I8"/>
    <mergeCell ref="B9:D9"/>
    <mergeCell ref="E9:I9"/>
    <mergeCell ref="A10:I10"/>
    <mergeCell ref="A11:I11"/>
    <mergeCell ref="C12:H12"/>
    <mergeCell ref="B5:D5"/>
    <mergeCell ref="E5:I5"/>
    <mergeCell ref="A1:I1"/>
    <mergeCell ref="B2:E2"/>
    <mergeCell ref="F2:I2"/>
    <mergeCell ref="A3:I3"/>
    <mergeCell ref="A4:I4"/>
  </mergeCells>
  <conditionalFormatting sqref="E36">
    <cfRule type="containsText" dxfId="18" priority="6" operator="containsText" text="miesiąc">
      <formula>NOT(ISERROR(SEARCH("miesiąc",E36)))</formula>
    </cfRule>
  </conditionalFormatting>
  <conditionalFormatting sqref="C23">
    <cfRule type="expression" dxfId="17" priority="5">
      <formula>$D21="ogólnopolski"</formula>
    </cfRule>
  </conditionalFormatting>
  <conditionalFormatting sqref="E19:E20 E21:I22">
    <cfRule type="expression" dxfId="16" priority="4">
      <formula>#REF!&lt;&gt;"regionalny"</formula>
    </cfRule>
  </conditionalFormatting>
  <dataValidations xWindow="935" yWindow="611" count="9">
    <dataValidation type="list" allowBlank="1" showInputMessage="1" showErrorMessage="1" prompt="Proszę wybrać: TAK lub NIE" sqref="C50">
      <formula1>$L$55:$L$56</formula1>
    </dataValidation>
    <dataValidation type="list" allowBlank="1" showInputMessage="1" showErrorMessage="1" prompt="wybierz Cel Tematyczny" sqref="C29:I29">
      <formula1>CT</formula1>
    </dataValidation>
    <dataValidation type="list" allowBlank="1" showInputMessage="1" showErrorMessage="1" prompt="wybierz fundusz" sqref="C28:I28">
      <formula1>fundusz</formula1>
    </dataValidation>
    <dataValidation type="list" allowBlank="1" showInputMessage="1" showErrorMessage="1" prompt="wybierz narzędzie PP" sqref="C26:I26">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0:I30">
      <formula1>PI</formula1>
    </dataValidation>
    <dataValidation type="list" allowBlank="1" showInputMessage="1" showErrorMessage="1" prompt="wybierz Program z listy" sqref="E5:I5">
      <formula1>Programy</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0866141732283472" right="0.70866141732283472" top="0.74803149606299213" bottom="0.74803149606299213" header="0.31496062992125984" footer="0.31496062992125984"/>
  <pageSetup paperSize="9" scale="58" fitToHeight="0" orientation="portrait" r:id="rId1"/>
  <rowBreaks count="1" manualBreakCount="1">
    <brk id="27" max="7" man="1"/>
  </rowBreaks>
  <extLst>
    <ext xmlns:x14="http://schemas.microsoft.com/office/spreadsheetml/2009/9/main" uri="{CCE6A557-97BC-4b89-ADB6-D9C93CAAB3DF}">
      <x14:dataValidations xmlns:xm="http://schemas.microsoft.com/office/excel/2006/main" xWindow="935" yWindow="611" count="2">
        <x14:dataValidation type="list" allowBlank="1" showInputMessage="1" showErrorMessage="1">
          <x14:formula1>
            <xm:f>'Informacje ogólne'!$K$89:$K$92</xm:f>
          </x14:formula1>
          <xm:sqref>C25:I25</xm:sqref>
        </x14:dataValidation>
        <x14:dataValidation type="list" allowBlank="1" showInputMessage="1" showErrorMessage="1">
          <x14:formula1>
            <xm:f>'Informacje ogólne'!$K$163:$K$164</xm:f>
          </x14:formula1>
          <xm:sqref>C18:H18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theme="7" tint="-0.249977111117893"/>
  </sheetPr>
  <dimension ref="A1:F41"/>
  <sheetViews>
    <sheetView view="pageBreakPreview" zoomScale="75" zoomScaleNormal="100" zoomScaleSheetLayoutView="75" workbookViewId="0">
      <selection activeCell="B21" sqref="B21:C21"/>
    </sheetView>
  </sheetViews>
  <sheetFormatPr defaultColWidth="9.140625" defaultRowHeight="12.75"/>
  <cols>
    <col min="1" max="1" width="5.140625" style="3" customWidth="1"/>
    <col min="2" max="2" width="42.7109375" style="1" customWidth="1"/>
    <col min="3" max="3" width="35.5703125" style="1" customWidth="1"/>
    <col min="4" max="4" width="16.5703125" style="1" customWidth="1"/>
    <col min="5" max="5" width="112" style="1" customWidth="1"/>
    <col min="6" max="16384" width="9.140625" style="1"/>
  </cols>
  <sheetData>
    <row r="1" spans="1:6" ht="30" customHeight="1" thickBot="1">
      <c r="A1" s="423" t="s">
        <v>26</v>
      </c>
      <c r="B1" s="424"/>
      <c r="C1" s="424"/>
      <c r="D1" s="424"/>
      <c r="E1" s="425"/>
    </row>
    <row r="2" spans="1:6" ht="42.75" customHeight="1">
      <c r="A2" s="432">
        <v>1</v>
      </c>
      <c r="B2" s="56" t="s">
        <v>263</v>
      </c>
      <c r="C2" s="426" t="s">
        <v>1114</v>
      </c>
      <c r="D2" s="427"/>
      <c r="E2" s="428"/>
      <c r="F2" s="72"/>
    </row>
    <row r="3" spans="1:6" ht="40.5" customHeight="1" thickBot="1">
      <c r="A3" s="433"/>
      <c r="B3" s="57" t="s">
        <v>264</v>
      </c>
      <c r="C3" s="445" t="s">
        <v>1117</v>
      </c>
      <c r="D3" s="446"/>
      <c r="E3" s="447"/>
    </row>
    <row r="4" spans="1:6" ht="15" customHeight="1" thickBot="1">
      <c r="A4" s="422"/>
      <c r="B4" s="422"/>
      <c r="C4" s="422"/>
      <c r="D4" s="422"/>
      <c r="E4" s="422"/>
    </row>
    <row r="5" spans="1:6" ht="24.95" customHeight="1" thickBot="1">
      <c r="A5" s="66">
        <v>2</v>
      </c>
      <c r="B5" s="413" t="s">
        <v>200</v>
      </c>
      <c r="C5" s="414"/>
      <c r="D5" s="414"/>
      <c r="E5" s="415"/>
    </row>
    <row r="6" spans="1:6" ht="60.75" customHeight="1">
      <c r="A6" s="59" t="s">
        <v>202</v>
      </c>
      <c r="B6" s="85" t="s">
        <v>232</v>
      </c>
      <c r="C6" s="85" t="s">
        <v>262</v>
      </c>
      <c r="D6" s="85" t="s">
        <v>233</v>
      </c>
      <c r="E6" s="61" t="s">
        <v>201</v>
      </c>
    </row>
    <row r="7" spans="1:6" ht="91.9" customHeight="1">
      <c r="A7" s="62">
        <v>1</v>
      </c>
      <c r="B7" s="176" t="s">
        <v>1060</v>
      </c>
      <c r="C7" s="176" t="s">
        <v>1112</v>
      </c>
      <c r="D7" s="176" t="s">
        <v>1059</v>
      </c>
      <c r="E7" s="178" t="s">
        <v>1175</v>
      </c>
      <c r="F7" s="71"/>
    </row>
    <row r="8" spans="1:6" ht="174" customHeight="1">
      <c r="A8" s="62">
        <v>2</v>
      </c>
      <c r="B8" s="176" t="s">
        <v>1061</v>
      </c>
      <c r="C8" s="176" t="s">
        <v>1113</v>
      </c>
      <c r="D8" s="176" t="s">
        <v>1059</v>
      </c>
      <c r="E8" s="178" t="s">
        <v>1265</v>
      </c>
    </row>
    <row r="9" spans="1:6" ht="93.75" customHeight="1">
      <c r="A9" s="62">
        <v>3</v>
      </c>
      <c r="B9" s="176" t="s">
        <v>1177</v>
      </c>
      <c r="C9" s="176" t="s">
        <v>1178</v>
      </c>
      <c r="D9" s="176" t="s">
        <v>1057</v>
      </c>
      <c r="E9" s="178" t="s">
        <v>1179</v>
      </c>
    </row>
    <row r="10" spans="1:6" ht="124.15" customHeight="1">
      <c r="A10" s="62">
        <v>4</v>
      </c>
      <c r="B10" s="176" t="s">
        <v>1064</v>
      </c>
      <c r="C10" s="176" t="s">
        <v>1172</v>
      </c>
      <c r="D10" s="179" t="s">
        <v>1210</v>
      </c>
      <c r="E10" s="178" t="s">
        <v>1173</v>
      </c>
    </row>
    <row r="11" spans="1:6" ht="15" customHeight="1" thickBot="1">
      <c r="A11" s="412"/>
      <c r="B11" s="412"/>
      <c r="C11" s="412"/>
      <c r="D11" s="412"/>
      <c r="E11" s="412"/>
    </row>
    <row r="12" spans="1:6" ht="24.95" customHeight="1" thickBot="1">
      <c r="A12" s="84">
        <v>3</v>
      </c>
      <c r="B12" s="413" t="s">
        <v>203</v>
      </c>
      <c r="C12" s="414"/>
      <c r="D12" s="414"/>
      <c r="E12" s="415"/>
    </row>
    <row r="13" spans="1:6" ht="30" customHeight="1">
      <c r="A13" s="59" t="s">
        <v>202</v>
      </c>
      <c r="B13" s="410" t="s">
        <v>262</v>
      </c>
      <c r="C13" s="410"/>
      <c r="D13" s="85" t="s">
        <v>233</v>
      </c>
      <c r="E13" s="61" t="s">
        <v>204</v>
      </c>
    </row>
    <row r="14" spans="1:6" ht="30" customHeight="1">
      <c r="A14" s="62">
        <v>1</v>
      </c>
      <c r="B14" s="409" t="s">
        <v>1232</v>
      </c>
      <c r="C14" s="409"/>
      <c r="D14" s="179" t="s">
        <v>1059</v>
      </c>
      <c r="E14" s="178" t="s">
        <v>1084</v>
      </c>
      <c r="F14" s="71"/>
    </row>
    <row r="15" spans="1:6" ht="154.5" customHeight="1">
      <c r="A15" s="62">
        <v>2</v>
      </c>
      <c r="B15" s="409" t="s">
        <v>1154</v>
      </c>
      <c r="C15" s="409"/>
      <c r="D15" s="179" t="s">
        <v>1059</v>
      </c>
      <c r="E15" s="178" t="s">
        <v>1233</v>
      </c>
    </row>
    <row r="16" spans="1:6" ht="143.25" customHeight="1">
      <c r="A16" s="62">
        <v>3</v>
      </c>
      <c r="B16" s="409" t="s">
        <v>1181</v>
      </c>
      <c r="C16" s="409"/>
      <c r="D16" s="179" t="s">
        <v>1220</v>
      </c>
      <c r="E16" s="178" t="s">
        <v>1279</v>
      </c>
    </row>
    <row r="17" spans="1:5" ht="270" customHeight="1">
      <c r="A17" s="62">
        <v>4</v>
      </c>
      <c r="B17" s="404" t="s">
        <v>1234</v>
      </c>
      <c r="C17" s="405"/>
      <c r="D17" s="165" t="s">
        <v>1235</v>
      </c>
      <c r="E17" s="183" t="s">
        <v>1236</v>
      </c>
    </row>
    <row r="18" spans="1:5" ht="167.25" customHeight="1">
      <c r="A18" s="62">
        <v>5</v>
      </c>
      <c r="B18" s="404" t="s">
        <v>1211</v>
      </c>
      <c r="C18" s="405"/>
      <c r="D18" s="186" t="s">
        <v>1237</v>
      </c>
      <c r="E18" s="183" t="s">
        <v>1238</v>
      </c>
    </row>
    <row r="19" spans="1:5" ht="90.75" customHeight="1">
      <c r="A19" s="62">
        <v>6</v>
      </c>
      <c r="B19" s="404" t="s">
        <v>1212</v>
      </c>
      <c r="C19" s="405"/>
      <c r="D19" s="186" t="s">
        <v>1240</v>
      </c>
      <c r="E19" s="183" t="s">
        <v>1239</v>
      </c>
    </row>
    <row r="20" spans="1:5" ht="91.5" customHeight="1">
      <c r="A20" s="62">
        <v>7</v>
      </c>
      <c r="B20" s="404" t="s">
        <v>1254</v>
      </c>
      <c r="C20" s="405"/>
      <c r="D20" s="186" t="s">
        <v>1214</v>
      </c>
      <c r="E20" s="183" t="s">
        <v>1255</v>
      </c>
    </row>
    <row r="21" spans="1:5" ht="318.75" customHeight="1">
      <c r="A21" s="62">
        <v>8</v>
      </c>
      <c r="B21" s="404" t="s">
        <v>1256</v>
      </c>
      <c r="C21" s="405"/>
      <c r="D21" s="186" t="s">
        <v>1216</v>
      </c>
      <c r="E21" s="183" t="s">
        <v>1241</v>
      </c>
    </row>
    <row r="22" spans="1:5" ht="51" customHeight="1">
      <c r="A22" s="62">
        <v>9</v>
      </c>
      <c r="B22" s="404" t="s">
        <v>1257</v>
      </c>
      <c r="C22" s="405"/>
      <c r="D22" s="186" t="s">
        <v>1215</v>
      </c>
      <c r="E22" s="183" t="s">
        <v>1213</v>
      </c>
    </row>
    <row r="23" spans="1:5" ht="87.75" customHeight="1">
      <c r="A23" s="62">
        <v>10</v>
      </c>
      <c r="B23" s="404" t="s">
        <v>1242</v>
      </c>
      <c r="C23" s="405"/>
      <c r="D23" s="186" t="s">
        <v>1243</v>
      </c>
      <c r="E23" s="183" t="s">
        <v>1244</v>
      </c>
    </row>
    <row r="24" spans="1:5" ht="30" customHeight="1"/>
    <row r="25" spans="1:5" ht="30" customHeight="1">
      <c r="C25" s="151"/>
    </row>
    <row r="26" spans="1:5" ht="30" customHeight="1"/>
    <row r="27" spans="1:5" ht="30" customHeight="1"/>
    <row r="28" spans="1:5" ht="30" customHeight="1"/>
    <row r="29" spans="1:5" ht="30" customHeight="1"/>
    <row r="30" spans="1:5" ht="30" customHeight="1"/>
    <row r="31" spans="1:5" ht="30" customHeight="1"/>
    <row r="32" spans="1:5" ht="30" customHeight="1"/>
    <row r="33" ht="30" customHeight="1"/>
    <row r="34" ht="30" customHeight="1"/>
    <row r="35" ht="30" customHeight="1"/>
    <row r="36" ht="30" customHeight="1"/>
    <row r="37" ht="30" customHeight="1"/>
    <row r="38" ht="30" customHeight="1"/>
    <row r="39" ht="30" customHeight="1"/>
    <row r="40" ht="30" customHeight="1"/>
    <row r="41" ht="30" customHeight="1"/>
  </sheetData>
  <mergeCells count="19">
    <mergeCell ref="B23:C23"/>
    <mergeCell ref="B21:C21"/>
    <mergeCell ref="B22:C22"/>
    <mergeCell ref="B16:C16"/>
    <mergeCell ref="B17:C17"/>
    <mergeCell ref="B18:C18"/>
    <mergeCell ref="B19:C19"/>
    <mergeCell ref="B20:C20"/>
    <mergeCell ref="A11:E11"/>
    <mergeCell ref="B12:E12"/>
    <mergeCell ref="B13:C13"/>
    <mergeCell ref="B14:C14"/>
    <mergeCell ref="B15:C15"/>
    <mergeCell ref="B5:E5"/>
    <mergeCell ref="A1:E1"/>
    <mergeCell ref="A2:A3"/>
    <mergeCell ref="C2:E2"/>
    <mergeCell ref="C3:E3"/>
    <mergeCell ref="A4:E4"/>
  </mergeCells>
  <pageMargins left="0.7" right="0.7" top="0.75" bottom="0.75" header="0.3" footer="0.3"/>
  <pageSetup paperSize="9" scale="61" orientation="landscape" r:id="rId1"/>
  <rowBreaks count="1" manualBreakCount="1">
    <brk id="10"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tabColor theme="6" tint="-0.249977111117893"/>
    <pageSetUpPr fitToPage="1"/>
  </sheetPr>
  <dimension ref="A1:AE70"/>
  <sheetViews>
    <sheetView view="pageBreakPreview" topLeftCell="A30" zoomScale="85" zoomScaleNormal="100" zoomScaleSheetLayoutView="85" workbookViewId="0">
      <selection activeCell="A49" sqref="A49:I50"/>
    </sheetView>
  </sheetViews>
  <sheetFormatPr defaultColWidth="9.140625" defaultRowHeight="12.75"/>
  <cols>
    <col min="1" max="1" width="6.28515625" style="3" customWidth="1"/>
    <col min="2" max="2" width="40.85546875" style="1" customWidth="1"/>
    <col min="3" max="4" width="11.28515625" style="1" customWidth="1"/>
    <col min="5" max="5" width="11.140625" style="1" customWidth="1"/>
    <col min="6" max="6" width="11.85546875" style="1" customWidth="1"/>
    <col min="7" max="7" width="12.42578125" style="1" customWidth="1"/>
    <col min="8" max="8" width="41.42578125"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370" t="s">
        <v>41</v>
      </c>
      <c r="B1" s="371"/>
      <c r="C1" s="371"/>
      <c r="D1" s="371"/>
      <c r="E1" s="371"/>
      <c r="F1" s="371"/>
      <c r="G1" s="371"/>
      <c r="H1" s="371"/>
      <c r="I1" s="372"/>
    </row>
    <row r="2" spans="1:10" ht="30" customHeight="1" thickBot="1">
      <c r="A2" s="78">
        <v>1</v>
      </c>
      <c r="B2" s="324" t="s">
        <v>188</v>
      </c>
      <c r="C2" s="324"/>
      <c r="D2" s="324"/>
      <c r="E2" s="325"/>
      <c r="F2" s="328" t="s">
        <v>1225</v>
      </c>
      <c r="G2" s="328"/>
      <c r="H2" s="328"/>
      <c r="I2" s="329"/>
      <c r="J2" s="72"/>
    </row>
    <row r="3" spans="1:10" ht="15" customHeight="1" thickBot="1">
      <c r="A3" s="285"/>
      <c r="B3" s="285"/>
      <c r="C3" s="285"/>
      <c r="D3" s="285"/>
      <c r="E3" s="285"/>
      <c r="F3" s="285"/>
      <c r="G3" s="285"/>
      <c r="H3" s="285"/>
      <c r="I3" s="285"/>
    </row>
    <row r="4" spans="1:10" ht="30" customHeight="1">
      <c r="A4" s="307" t="s">
        <v>4</v>
      </c>
      <c r="B4" s="308"/>
      <c r="C4" s="308"/>
      <c r="D4" s="308"/>
      <c r="E4" s="308"/>
      <c r="F4" s="308"/>
      <c r="G4" s="308"/>
      <c r="H4" s="308"/>
      <c r="I4" s="309"/>
    </row>
    <row r="5" spans="1:10" ht="30" customHeight="1">
      <c r="A5" s="77">
        <v>2</v>
      </c>
      <c r="B5" s="326" t="s">
        <v>32</v>
      </c>
      <c r="C5" s="326"/>
      <c r="D5" s="327"/>
      <c r="E5" s="266" t="s">
        <v>218</v>
      </c>
      <c r="F5" s="266"/>
      <c r="G5" s="266"/>
      <c r="H5" s="266"/>
      <c r="I5" s="435"/>
    </row>
    <row r="6" spans="1:10" ht="30" customHeight="1">
      <c r="A6" s="77">
        <v>3</v>
      </c>
      <c r="B6" s="301" t="s">
        <v>185</v>
      </c>
      <c r="C6" s="301"/>
      <c r="D6" s="302"/>
      <c r="E6" s="247" t="s">
        <v>1107</v>
      </c>
      <c r="F6" s="330"/>
      <c r="G6" s="330"/>
      <c r="H6" s="330"/>
      <c r="I6" s="331"/>
    </row>
    <row r="7" spans="1:10" ht="30" customHeight="1">
      <c r="A7" s="77">
        <v>4</v>
      </c>
      <c r="B7" s="301" t="s">
        <v>42</v>
      </c>
      <c r="C7" s="301"/>
      <c r="D7" s="302"/>
      <c r="E7" s="247" t="s">
        <v>1094</v>
      </c>
      <c r="F7" s="330"/>
      <c r="G7" s="330"/>
      <c r="H7" s="330"/>
      <c r="I7" s="331"/>
    </row>
    <row r="8" spans="1:10" ht="30" customHeight="1">
      <c r="A8" s="77">
        <v>5</v>
      </c>
      <c r="B8" s="301" t="s">
        <v>47</v>
      </c>
      <c r="C8" s="301"/>
      <c r="D8" s="302"/>
      <c r="E8" s="247" t="s">
        <v>1223</v>
      </c>
      <c r="F8" s="330"/>
      <c r="G8" s="330"/>
      <c r="H8" s="330"/>
      <c r="I8" s="331"/>
    </row>
    <row r="9" spans="1:10" ht="54.75" customHeight="1" thickBot="1">
      <c r="A9" s="78">
        <v>6</v>
      </c>
      <c r="B9" s="303" t="s">
        <v>33</v>
      </c>
      <c r="C9" s="303"/>
      <c r="D9" s="304"/>
      <c r="E9" s="392" t="s">
        <v>1191</v>
      </c>
      <c r="F9" s="392"/>
      <c r="G9" s="392"/>
      <c r="H9" s="392"/>
      <c r="I9" s="393"/>
    </row>
    <row r="10" spans="1:10" ht="15" customHeight="1" thickBot="1">
      <c r="A10" s="285"/>
      <c r="B10" s="285"/>
      <c r="C10" s="285"/>
      <c r="D10" s="285"/>
      <c r="E10" s="285"/>
      <c r="F10" s="285"/>
      <c r="G10" s="285"/>
      <c r="H10" s="285"/>
      <c r="I10" s="285"/>
    </row>
    <row r="11" spans="1:10" ht="30" customHeight="1">
      <c r="A11" s="307" t="s">
        <v>43</v>
      </c>
      <c r="B11" s="308"/>
      <c r="C11" s="308"/>
      <c r="D11" s="308"/>
      <c r="E11" s="308"/>
      <c r="F11" s="308"/>
      <c r="G11" s="308"/>
      <c r="H11" s="308"/>
      <c r="I11" s="309"/>
    </row>
    <row r="12" spans="1:10" ht="51.75" customHeight="1">
      <c r="A12" s="83">
        <v>7</v>
      </c>
      <c r="B12" s="82" t="s">
        <v>71</v>
      </c>
      <c r="C12" s="311" t="s">
        <v>1118</v>
      </c>
      <c r="D12" s="312"/>
      <c r="E12" s="312"/>
      <c r="F12" s="312"/>
      <c r="G12" s="312"/>
      <c r="H12" s="313"/>
      <c r="I12" s="10"/>
    </row>
    <row r="13" spans="1:10" ht="30" customHeight="1">
      <c r="A13" s="316">
        <v>8</v>
      </c>
      <c r="B13" s="310" t="s">
        <v>239</v>
      </c>
      <c r="C13" s="332" t="s">
        <v>1096</v>
      </c>
      <c r="D13" s="333"/>
      <c r="E13" s="333"/>
      <c r="F13" s="333"/>
      <c r="G13" s="333"/>
      <c r="H13" s="333"/>
      <c r="I13" s="334"/>
      <c r="J13" s="71"/>
    </row>
    <row r="14" spans="1:10" ht="30" customHeight="1">
      <c r="A14" s="316"/>
      <c r="B14" s="310"/>
      <c r="C14" s="335"/>
      <c r="D14" s="297"/>
      <c r="E14" s="297"/>
      <c r="F14" s="297"/>
      <c r="G14" s="297"/>
      <c r="H14" s="297"/>
      <c r="I14" s="336"/>
    </row>
    <row r="15" spans="1:10" ht="3.75" customHeight="1">
      <c r="A15" s="316"/>
      <c r="B15" s="310"/>
      <c r="C15" s="337"/>
      <c r="D15" s="338"/>
      <c r="E15" s="338"/>
      <c r="F15" s="338"/>
      <c r="G15" s="338"/>
      <c r="H15" s="338"/>
      <c r="I15" s="339"/>
    </row>
    <row r="16" spans="1:10" ht="30" customHeight="1">
      <c r="A16" s="317">
        <v>9</v>
      </c>
      <c r="B16" s="305" t="s">
        <v>237</v>
      </c>
      <c r="C16" s="332" t="s">
        <v>1098</v>
      </c>
      <c r="D16" s="333"/>
      <c r="E16" s="333"/>
      <c r="F16" s="333"/>
      <c r="G16" s="333"/>
      <c r="H16" s="333"/>
      <c r="I16" s="334"/>
      <c r="J16" s="71"/>
    </row>
    <row r="17" spans="1:31" ht="30" customHeight="1">
      <c r="A17" s="318"/>
      <c r="B17" s="306"/>
      <c r="C17" s="337"/>
      <c r="D17" s="338"/>
      <c r="E17" s="338"/>
      <c r="F17" s="338"/>
      <c r="G17" s="338"/>
      <c r="H17" s="338"/>
      <c r="I17" s="339"/>
    </row>
    <row r="18" spans="1:31" ht="30" customHeight="1">
      <c r="A18" s="316"/>
      <c r="B18" s="310" t="s">
        <v>228</v>
      </c>
      <c r="C18" s="396" t="s">
        <v>191</v>
      </c>
      <c r="D18" s="397"/>
      <c r="E18" s="397"/>
      <c r="F18" s="397"/>
      <c r="G18" s="397"/>
      <c r="H18" s="398"/>
      <c r="I18" s="21"/>
    </row>
    <row r="19" spans="1:31" ht="30" customHeight="1">
      <c r="A19" s="316"/>
      <c r="B19" s="310"/>
      <c r="C19" s="319" t="s">
        <v>0</v>
      </c>
      <c r="D19" s="319"/>
      <c r="E19" s="320" t="s">
        <v>169</v>
      </c>
      <c r="F19" s="320"/>
      <c r="G19" s="320"/>
      <c r="H19" s="320"/>
      <c r="I19" s="321"/>
      <c r="AE19" s="1" t="s">
        <v>267</v>
      </c>
    </row>
    <row r="20" spans="1:31" ht="30" customHeight="1">
      <c r="A20" s="316"/>
      <c r="B20" s="310"/>
      <c r="C20" s="319" t="s">
        <v>235</v>
      </c>
      <c r="D20" s="319"/>
      <c r="E20" s="320">
        <v>24</v>
      </c>
      <c r="F20" s="320"/>
      <c r="G20" s="320"/>
      <c r="H20" s="320"/>
      <c r="I20" s="321"/>
      <c r="AE20" s="1" t="s">
        <v>1049</v>
      </c>
    </row>
    <row r="21" spans="1:31" ht="189.75" customHeight="1">
      <c r="A21" s="316"/>
      <c r="B21" s="310"/>
      <c r="C21" s="319" t="s">
        <v>1</v>
      </c>
      <c r="D21" s="319"/>
      <c r="E21" s="448" t="s">
        <v>1109</v>
      </c>
      <c r="F21" s="449"/>
      <c r="G21" s="449"/>
      <c r="H21" s="449"/>
      <c r="I21" s="450"/>
      <c r="AE21" s="1" t="s">
        <v>1051</v>
      </c>
    </row>
    <row r="22" spans="1:31" ht="166.5" customHeight="1">
      <c r="A22" s="317"/>
      <c r="B22" s="305"/>
      <c r="C22" s="319" t="s">
        <v>234</v>
      </c>
      <c r="D22" s="319"/>
      <c r="E22" s="436" t="s">
        <v>1110</v>
      </c>
      <c r="F22" s="437"/>
      <c r="G22" s="437"/>
      <c r="H22" s="437"/>
      <c r="I22" s="438"/>
      <c r="AE22" s="1" t="s">
        <v>1050</v>
      </c>
    </row>
    <row r="23" spans="1:31" ht="30" customHeight="1" thickBot="1">
      <c r="A23" s="375"/>
      <c r="B23" s="376"/>
      <c r="C23" s="389" t="s">
        <v>19</v>
      </c>
      <c r="D23" s="389"/>
      <c r="E23" s="390"/>
      <c r="F23" s="390"/>
      <c r="G23" s="390"/>
      <c r="H23" s="390"/>
      <c r="I23" s="391"/>
    </row>
    <row r="24" spans="1:31" ht="15" customHeight="1" thickBot="1">
      <c r="A24" s="300"/>
      <c r="B24" s="300"/>
      <c r="C24" s="300"/>
      <c r="D24" s="300"/>
      <c r="E24" s="300"/>
      <c r="F24" s="300"/>
      <c r="G24" s="300"/>
      <c r="H24" s="300"/>
      <c r="I24" s="4"/>
    </row>
    <row r="25" spans="1:31" ht="30" customHeight="1">
      <c r="A25" s="54">
        <v>11</v>
      </c>
      <c r="B25" s="33" t="s">
        <v>20</v>
      </c>
      <c r="C25" s="380" t="s">
        <v>224</v>
      </c>
      <c r="D25" s="381"/>
      <c r="E25" s="381"/>
      <c r="F25" s="381"/>
      <c r="G25" s="381"/>
      <c r="H25" s="381"/>
      <c r="I25" s="382"/>
    </row>
    <row r="26" spans="1:31" ht="42.6" customHeight="1" thickBot="1">
      <c r="A26" s="78">
        <v>12</v>
      </c>
      <c r="B26" s="34" t="s">
        <v>44</v>
      </c>
      <c r="C26" s="377" t="s">
        <v>140</v>
      </c>
      <c r="D26" s="378"/>
      <c r="E26" s="378"/>
      <c r="F26" s="378"/>
      <c r="G26" s="378"/>
      <c r="H26" s="378"/>
      <c r="I26" s="379"/>
      <c r="AC26" s="1" t="s">
        <v>268</v>
      </c>
    </row>
    <row r="27" spans="1:31" ht="15" customHeight="1" thickBot="1">
      <c r="A27" s="300"/>
      <c r="B27" s="300"/>
      <c r="C27" s="300"/>
      <c r="D27" s="300"/>
      <c r="E27" s="300"/>
      <c r="F27" s="300"/>
      <c r="G27" s="300"/>
      <c r="H27" s="300"/>
      <c r="I27" s="5"/>
    </row>
    <row r="28" spans="1:31" ht="30" customHeight="1">
      <c r="A28" s="54">
        <v>13</v>
      </c>
      <c r="B28" s="33" t="s">
        <v>45</v>
      </c>
      <c r="C28" s="380" t="s">
        <v>175</v>
      </c>
      <c r="D28" s="381"/>
      <c r="E28" s="381"/>
      <c r="F28" s="381"/>
      <c r="G28" s="381"/>
      <c r="H28" s="381"/>
      <c r="I28" s="382"/>
    </row>
    <row r="29" spans="1:31" ht="30" customHeight="1">
      <c r="A29" s="77">
        <v>14</v>
      </c>
      <c r="B29" s="35" t="s">
        <v>46</v>
      </c>
      <c r="C29" s="383" t="s">
        <v>84</v>
      </c>
      <c r="D29" s="384"/>
      <c r="E29" s="384"/>
      <c r="F29" s="384"/>
      <c r="G29" s="384"/>
      <c r="H29" s="384"/>
      <c r="I29" s="385"/>
    </row>
    <row r="30" spans="1:31" ht="30" customHeight="1" thickBot="1">
      <c r="A30" s="77">
        <v>15</v>
      </c>
      <c r="B30" s="35" t="s">
        <v>2</v>
      </c>
      <c r="C30" s="383" t="s">
        <v>79</v>
      </c>
      <c r="D30" s="384"/>
      <c r="E30" s="384"/>
      <c r="F30" s="384"/>
      <c r="G30" s="384"/>
      <c r="H30" s="384"/>
      <c r="I30" s="385"/>
    </row>
    <row r="31" spans="1:31" ht="15" customHeight="1" thickBot="1">
      <c r="A31" s="300"/>
      <c r="B31" s="300"/>
      <c r="C31" s="300"/>
      <c r="D31" s="300"/>
      <c r="E31" s="300"/>
      <c r="F31" s="300"/>
      <c r="G31" s="300"/>
      <c r="H31" s="300"/>
      <c r="I31" s="300"/>
    </row>
    <row r="32" spans="1:31" ht="297" customHeight="1">
      <c r="A32" s="54">
        <v>16</v>
      </c>
      <c r="B32" s="33" t="s">
        <v>12</v>
      </c>
      <c r="C32" s="441" t="s">
        <v>1111</v>
      </c>
      <c r="D32" s="441"/>
      <c r="E32" s="441"/>
      <c r="F32" s="441"/>
      <c r="G32" s="441"/>
      <c r="H32" s="441"/>
      <c r="I32" s="442"/>
    </row>
    <row r="33" spans="1:18" ht="30" customHeight="1" thickBot="1">
      <c r="A33" s="78">
        <v>17</v>
      </c>
      <c r="B33" s="34" t="s">
        <v>14</v>
      </c>
      <c r="C33" s="373" t="s">
        <v>1093</v>
      </c>
      <c r="D33" s="373"/>
      <c r="E33" s="373"/>
      <c r="F33" s="373"/>
      <c r="G33" s="373"/>
      <c r="H33" s="373"/>
      <c r="I33" s="374"/>
    </row>
    <row r="34" spans="1:18" ht="15" customHeight="1" thickBot="1">
      <c r="A34" s="345"/>
      <c r="B34" s="345"/>
      <c r="C34" s="345"/>
      <c r="D34" s="345"/>
      <c r="E34" s="345"/>
      <c r="F34" s="345"/>
      <c r="G34" s="345"/>
      <c r="H34" s="345"/>
      <c r="I34" s="345"/>
    </row>
    <row r="35" spans="1:18" ht="30" customHeight="1">
      <c r="A35" s="54">
        <v>18</v>
      </c>
      <c r="B35" s="33" t="s">
        <v>48</v>
      </c>
      <c r="C35" s="36" t="s">
        <v>49</v>
      </c>
      <c r="D35" s="80">
        <v>2017</v>
      </c>
      <c r="E35" s="38" t="s">
        <v>50</v>
      </c>
      <c r="F35" s="364" t="s">
        <v>1070</v>
      </c>
      <c r="G35" s="365"/>
      <c r="H35" s="365"/>
      <c r="I35" s="366"/>
    </row>
    <row r="36" spans="1:18" ht="30" customHeight="1" thickBot="1">
      <c r="A36" s="78">
        <v>19</v>
      </c>
      <c r="B36" s="34" t="s">
        <v>27</v>
      </c>
      <c r="C36" s="37" t="s">
        <v>49</v>
      </c>
      <c r="D36" s="76">
        <v>2017</v>
      </c>
      <c r="E36" s="39" t="s">
        <v>50</v>
      </c>
      <c r="F36" s="367" t="s">
        <v>1070</v>
      </c>
      <c r="G36" s="368"/>
      <c r="H36" s="369"/>
      <c r="I36" s="16"/>
    </row>
    <row r="37" spans="1:18" ht="15" customHeight="1" thickBot="1">
      <c r="A37" s="352"/>
      <c r="B37" s="352"/>
      <c r="C37" s="352"/>
      <c r="D37" s="352"/>
      <c r="E37" s="352"/>
      <c r="F37" s="352"/>
      <c r="G37" s="352"/>
      <c r="H37" s="352"/>
      <c r="I37" s="352"/>
    </row>
    <row r="38" spans="1:18" ht="30" customHeight="1">
      <c r="A38" s="54">
        <v>20</v>
      </c>
      <c r="B38" s="33" t="s">
        <v>23</v>
      </c>
      <c r="C38" s="443">
        <v>4184071</v>
      </c>
      <c r="D38" s="443"/>
      <c r="E38" s="443"/>
      <c r="F38" s="443"/>
      <c r="G38" s="443"/>
      <c r="H38" s="443"/>
      <c r="I38" s="444"/>
    </row>
    <row r="39" spans="1:18" ht="30" customHeight="1">
      <c r="A39" s="77">
        <v>21</v>
      </c>
      <c r="B39" s="35" t="s">
        <v>24</v>
      </c>
      <c r="C39" s="349">
        <f>C38*0.85</f>
        <v>3556460.35</v>
      </c>
      <c r="D39" s="350"/>
      <c r="E39" s="350"/>
      <c r="F39" s="350"/>
      <c r="G39" s="350"/>
      <c r="H39" s="350"/>
      <c r="I39" s="351"/>
    </row>
    <row r="40" spans="1:18" ht="30" customHeight="1">
      <c r="A40" s="77">
        <v>22</v>
      </c>
      <c r="B40" s="35" t="s">
        <v>22</v>
      </c>
      <c r="C40" s="355">
        <v>0.85</v>
      </c>
      <c r="D40" s="350"/>
      <c r="E40" s="350"/>
      <c r="F40" s="350"/>
      <c r="G40" s="350"/>
      <c r="H40" s="350"/>
      <c r="I40" s="351"/>
    </row>
    <row r="41" spans="1:18" ht="30" customHeight="1">
      <c r="A41" s="77">
        <v>23</v>
      </c>
      <c r="B41" s="35" t="s">
        <v>258</v>
      </c>
      <c r="C41" s="356">
        <v>100000</v>
      </c>
      <c r="D41" s="356"/>
      <c r="E41" s="356"/>
      <c r="F41" s="356"/>
      <c r="G41" s="356"/>
      <c r="H41" s="356"/>
      <c r="I41" s="357"/>
    </row>
    <row r="42" spans="1:18" ht="30" customHeight="1" thickBot="1">
      <c r="A42" s="78">
        <v>24</v>
      </c>
      <c r="B42" s="34" t="s">
        <v>259</v>
      </c>
      <c r="C42" s="353" t="s">
        <v>1092</v>
      </c>
      <c r="D42" s="353"/>
      <c r="E42" s="353"/>
      <c r="F42" s="353"/>
      <c r="G42" s="353"/>
      <c r="H42" s="353"/>
      <c r="I42" s="354"/>
    </row>
    <row r="43" spans="1:18" ht="15" customHeight="1" thickBot="1">
      <c r="A43" s="297"/>
      <c r="B43" s="297"/>
      <c r="C43" s="297"/>
      <c r="D43" s="297"/>
      <c r="E43" s="297"/>
      <c r="F43" s="297"/>
      <c r="G43" s="297"/>
      <c r="H43" s="297"/>
      <c r="I43" s="297"/>
    </row>
    <row r="44" spans="1:18" ht="30" customHeight="1">
      <c r="A44" s="341">
        <v>25</v>
      </c>
      <c r="B44" s="361" t="s">
        <v>186</v>
      </c>
      <c r="C44" s="362"/>
      <c r="D44" s="362"/>
      <c r="E44" s="362"/>
      <c r="F44" s="362"/>
      <c r="G44" s="362"/>
      <c r="H44" s="363"/>
      <c r="I44" s="8" t="s">
        <v>6</v>
      </c>
      <c r="L44" s="340"/>
      <c r="M44" s="340"/>
      <c r="N44" s="340"/>
      <c r="O44" s="340"/>
      <c r="P44" s="340"/>
      <c r="Q44" s="340"/>
      <c r="R44" s="340"/>
    </row>
    <row r="45" spans="1:18" ht="78.75" customHeight="1">
      <c r="A45" s="342"/>
      <c r="B45" s="40" t="s">
        <v>192</v>
      </c>
      <c r="C45" s="358" t="s">
        <v>187</v>
      </c>
      <c r="D45" s="358"/>
      <c r="E45" s="359" t="s">
        <v>1027</v>
      </c>
      <c r="F45" s="360"/>
      <c r="G45" s="81" t="s">
        <v>193</v>
      </c>
      <c r="H45" s="42" t="s">
        <v>229</v>
      </c>
      <c r="I45" s="12"/>
      <c r="L45" s="79"/>
      <c r="M45" s="79"/>
      <c r="N45" s="79"/>
      <c r="O45" s="79"/>
      <c r="P45" s="79"/>
      <c r="Q45" s="79"/>
      <c r="R45" s="79"/>
    </row>
    <row r="46" spans="1:18" ht="48.6" customHeight="1">
      <c r="A46" s="342"/>
      <c r="B46" s="185" t="s">
        <v>1101</v>
      </c>
      <c r="C46" s="402" t="s">
        <v>1072</v>
      </c>
      <c r="D46" s="402"/>
      <c r="E46" s="402" t="s">
        <v>1104</v>
      </c>
      <c r="F46" s="402"/>
      <c r="G46" s="154">
        <v>4</v>
      </c>
      <c r="H46" s="159">
        <v>9</v>
      </c>
      <c r="I46" s="9"/>
      <c r="J46" s="71"/>
    </row>
    <row r="47" spans="1:18" ht="51.6" customHeight="1">
      <c r="A47" s="342"/>
      <c r="B47" s="185" t="s">
        <v>1102</v>
      </c>
      <c r="C47" s="402" t="s">
        <v>1230</v>
      </c>
      <c r="D47" s="402"/>
      <c r="E47" s="402" t="s">
        <v>1073</v>
      </c>
      <c r="F47" s="402"/>
      <c r="G47" s="154">
        <v>230</v>
      </c>
      <c r="H47" s="159">
        <v>464</v>
      </c>
      <c r="I47" s="9"/>
    </row>
    <row r="48" spans="1:18" ht="81" customHeight="1" thickBot="1">
      <c r="A48" s="342"/>
      <c r="B48" s="185" t="s">
        <v>1103</v>
      </c>
      <c r="C48" s="402" t="s">
        <v>1072</v>
      </c>
      <c r="D48" s="402"/>
      <c r="E48" s="402" t="s">
        <v>1073</v>
      </c>
      <c r="F48" s="402"/>
      <c r="G48" s="154">
        <v>14</v>
      </c>
      <c r="H48" s="159">
        <v>36</v>
      </c>
      <c r="I48" s="9"/>
    </row>
    <row r="49" spans="1:14" ht="15" customHeight="1" thickBot="1">
      <c r="A49" s="403"/>
      <c r="B49" s="403"/>
      <c r="C49" s="403"/>
      <c r="D49" s="403"/>
      <c r="E49" s="403"/>
      <c r="F49" s="403"/>
      <c r="G49" s="403"/>
      <c r="H49" s="403"/>
    </row>
    <row r="50" spans="1:14" ht="45" customHeight="1" thickBot="1">
      <c r="A50" s="55">
        <v>26</v>
      </c>
      <c r="B50" s="43" t="s">
        <v>3</v>
      </c>
      <c r="C50" s="399" t="s">
        <v>73</v>
      </c>
      <c r="D50" s="399"/>
      <c r="E50" s="399"/>
      <c r="F50" s="399"/>
      <c r="G50" s="399"/>
      <c r="H50" s="399"/>
      <c r="I50" s="400"/>
    </row>
    <row r="51" spans="1:14" ht="15" customHeight="1" thickBot="1">
      <c r="A51" s="401"/>
      <c r="B51" s="401"/>
      <c r="C51" s="401"/>
      <c r="D51" s="401"/>
      <c r="E51" s="401"/>
      <c r="F51" s="401"/>
      <c r="G51" s="401"/>
      <c r="H51" s="401"/>
      <c r="I51" s="401"/>
    </row>
    <row r="52" spans="1:14" ht="45" customHeight="1" thickBot="1">
      <c r="A52" s="55">
        <v>27</v>
      </c>
      <c r="B52" s="43" t="s">
        <v>25</v>
      </c>
      <c r="C52" s="399" t="s">
        <v>261</v>
      </c>
      <c r="D52" s="399"/>
      <c r="E52" s="399"/>
      <c r="F52" s="399"/>
      <c r="G52" s="399"/>
      <c r="H52" s="399"/>
      <c r="I52" s="400"/>
    </row>
    <row r="53" spans="1:14" ht="15" customHeight="1"/>
    <row r="55" spans="1:14">
      <c r="L55" s="1" t="s">
        <v>195</v>
      </c>
      <c r="M55" s="1" t="s">
        <v>75</v>
      </c>
    </row>
    <row r="56" spans="1:14">
      <c r="L56" s="1" t="s">
        <v>73</v>
      </c>
      <c r="M56" s="1" t="s">
        <v>76</v>
      </c>
      <c r="N56" s="1" t="s">
        <v>174</v>
      </c>
    </row>
    <row r="57" spans="1:14">
      <c r="M57" s="1" t="s">
        <v>160</v>
      </c>
      <c r="N57" s="1" t="s">
        <v>175</v>
      </c>
    </row>
    <row r="58" spans="1:14">
      <c r="M58" s="1" t="s">
        <v>161</v>
      </c>
    </row>
    <row r="59" spans="1:14">
      <c r="M59" s="1" t="s">
        <v>162</v>
      </c>
    </row>
    <row r="60" spans="1:14">
      <c r="M60" s="1" t="s">
        <v>163</v>
      </c>
    </row>
    <row r="61" spans="1:14">
      <c r="M61" s="1" t="s">
        <v>164</v>
      </c>
    </row>
    <row r="62" spans="1:14">
      <c r="M62" s="1" t="s">
        <v>165</v>
      </c>
    </row>
    <row r="63" spans="1:14">
      <c r="M63" s="1" t="s">
        <v>166</v>
      </c>
    </row>
    <row r="64" spans="1:14">
      <c r="M64" s="1" t="s">
        <v>167</v>
      </c>
    </row>
    <row r="65" spans="13:13">
      <c r="M65" s="1" t="s">
        <v>168</v>
      </c>
    </row>
    <row r="66" spans="13:13">
      <c r="M66" s="1" t="s">
        <v>169</v>
      </c>
    </row>
    <row r="67" spans="13:13">
      <c r="M67" s="1" t="s">
        <v>170</v>
      </c>
    </row>
    <row r="68" spans="13:13">
      <c r="M68" s="1" t="s">
        <v>171</v>
      </c>
    </row>
    <row r="69" spans="13:13">
      <c r="M69" s="1" t="s">
        <v>172</v>
      </c>
    </row>
    <row r="70" spans="13:13">
      <c r="M70" s="1" t="s">
        <v>173</v>
      </c>
    </row>
  </sheetData>
  <mergeCells count="72">
    <mergeCell ref="A49:H49"/>
    <mergeCell ref="C50:I50"/>
    <mergeCell ref="A51:I51"/>
    <mergeCell ref="C52:I52"/>
    <mergeCell ref="E47:F47"/>
    <mergeCell ref="C48:D48"/>
    <mergeCell ref="E48:F48"/>
    <mergeCell ref="C42:I42"/>
    <mergeCell ref="A43:I43"/>
    <mergeCell ref="A44:A48"/>
    <mergeCell ref="B44:H44"/>
    <mergeCell ref="L44:R44"/>
    <mergeCell ref="C45:D45"/>
    <mergeCell ref="E45:F45"/>
    <mergeCell ref="C46:D46"/>
    <mergeCell ref="E46:F46"/>
    <mergeCell ref="C47:D47"/>
    <mergeCell ref="C41:I41"/>
    <mergeCell ref="C30:I30"/>
    <mergeCell ref="A31:I31"/>
    <mergeCell ref="C32:I32"/>
    <mergeCell ref="C33:I33"/>
    <mergeCell ref="A34:I34"/>
    <mergeCell ref="F35:I35"/>
    <mergeCell ref="F36:H36"/>
    <mergeCell ref="A37:I37"/>
    <mergeCell ref="C38:I38"/>
    <mergeCell ref="C39:I39"/>
    <mergeCell ref="C40:I40"/>
    <mergeCell ref="C29:I29"/>
    <mergeCell ref="E20:I20"/>
    <mergeCell ref="C21:D21"/>
    <mergeCell ref="E21:I21"/>
    <mergeCell ref="C22:D22"/>
    <mergeCell ref="E22:I22"/>
    <mergeCell ref="C23:D23"/>
    <mergeCell ref="E23:I23"/>
    <mergeCell ref="A24:H24"/>
    <mergeCell ref="C25:I25"/>
    <mergeCell ref="C26:I26"/>
    <mergeCell ref="A27:H27"/>
    <mergeCell ref="C28:I28"/>
    <mergeCell ref="A16:A17"/>
    <mergeCell ref="B16:B17"/>
    <mergeCell ref="A18:A23"/>
    <mergeCell ref="B18:B23"/>
    <mergeCell ref="C18:H18"/>
    <mergeCell ref="C19:D19"/>
    <mergeCell ref="E19:I19"/>
    <mergeCell ref="C20:D20"/>
    <mergeCell ref="C16:I17"/>
    <mergeCell ref="A13:A15"/>
    <mergeCell ref="B13:B15"/>
    <mergeCell ref="C13:I15"/>
    <mergeCell ref="B6:D6"/>
    <mergeCell ref="E6:I6"/>
    <mergeCell ref="B7:D7"/>
    <mergeCell ref="E7:I7"/>
    <mergeCell ref="B8:D8"/>
    <mergeCell ref="E8:I8"/>
    <mergeCell ref="B9:D9"/>
    <mergeCell ref="E9:I9"/>
    <mergeCell ref="A10:I10"/>
    <mergeCell ref="A11:I11"/>
    <mergeCell ref="C12:H12"/>
    <mergeCell ref="B5:D5"/>
    <mergeCell ref="E5:I5"/>
    <mergeCell ref="A1:I1"/>
    <mergeCell ref="B2:E2"/>
    <mergeCell ref="F2:I2"/>
    <mergeCell ref="A3:I3"/>
    <mergeCell ref="A4:I4"/>
  </mergeCells>
  <conditionalFormatting sqref="E36">
    <cfRule type="containsText" dxfId="15" priority="6" operator="containsText" text="miesiąc">
      <formula>NOT(ISERROR(SEARCH("miesiąc",E36)))</formula>
    </cfRule>
  </conditionalFormatting>
  <conditionalFormatting sqref="C23">
    <cfRule type="expression" dxfId="14" priority="5">
      <formula>$D21="ogólnopolski"</formula>
    </cfRule>
  </conditionalFormatting>
  <conditionalFormatting sqref="E19:E20 E21:I22">
    <cfRule type="expression" dxfId="13" priority="4">
      <formula>#REF!&lt;&gt;"regionalny"</formula>
    </cfRule>
  </conditionalFormatting>
  <dataValidations count="9">
    <dataValidation type="list" allowBlank="1" showInputMessage="1" showErrorMessage="1" prompt="Proszę wybrać: TAK lub NIE" sqref="C50">
      <formula1>$L$55:$L$56</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0:I30">
      <formula1>PI</formula1>
    </dataValidation>
    <dataValidation allowBlank="1" showInputMessage="1" showErrorMessage="1" prompt="zgodnie z właściwym PO" sqref="E6:I8"/>
    <dataValidation type="list" allowBlank="1" showInputMessage="1" showErrorMessage="1" prompt="wybierz z listy" sqref="E19:I19">
      <formula1>wojewodztwa</formula1>
    </dataValidation>
    <dataValidation type="list" allowBlank="1" showInputMessage="1" showErrorMessage="1" prompt="wybierz narzędzie PP" sqref="C26:I26">
      <formula1>narzedzia_PP_cale</formula1>
    </dataValidation>
    <dataValidation type="list" allowBlank="1" showInputMessage="1" showErrorMessage="1" prompt="wybierz fundusz" sqref="C28:I28">
      <formula1>fundusz</formula1>
    </dataValidation>
    <dataValidation type="list" allowBlank="1" showInputMessage="1" showErrorMessage="1" prompt="wybierz Cel Tematyczny" sqref="C29:I29">
      <formula1>CT</formula1>
    </dataValidation>
  </dataValidations>
  <pageMargins left="0.70866141732283472" right="0.70866141732283472" top="0.74803149606299213" bottom="0.74803149606299213" header="0.31496062992125984" footer="0.31496062992125984"/>
  <pageSetup paperSize="9" scale="59" fitToHeight="0" orientation="portrait" r:id="rId1"/>
  <rowBreaks count="1" manualBreakCount="1">
    <brk id="24" max="8"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ogólne'!$K$163:$K$164</xm:f>
          </x14:formula1>
          <xm:sqref>C18:H18</xm:sqref>
        </x14:dataValidation>
        <x14:dataValidation type="list" allowBlank="1" showInputMessage="1" showErrorMessage="1">
          <x14:formula1>
            <xm:f>'Informacje ogólne'!$K$89:$K$92</xm:f>
          </x14:formula1>
          <xm:sqref>C25:I25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tabColor theme="7" tint="-0.249977111117893"/>
  </sheetPr>
  <dimension ref="A1:F41"/>
  <sheetViews>
    <sheetView view="pageBreakPreview" zoomScale="75" zoomScaleNormal="100" zoomScaleSheetLayoutView="75" workbookViewId="0">
      <selection activeCell="E25" sqref="E25"/>
    </sheetView>
  </sheetViews>
  <sheetFormatPr defaultColWidth="9.140625" defaultRowHeight="12.75"/>
  <cols>
    <col min="1" max="1" width="5.140625" style="3" customWidth="1"/>
    <col min="2" max="2" width="37.7109375" style="1" customWidth="1"/>
    <col min="3" max="3" width="34.42578125" style="1" customWidth="1"/>
    <col min="4" max="4" width="18.5703125" style="3" customWidth="1"/>
    <col min="5" max="5" width="105.7109375" style="1" customWidth="1"/>
    <col min="6" max="16384" width="9.140625" style="1"/>
  </cols>
  <sheetData>
    <row r="1" spans="1:6" ht="30" customHeight="1" thickBot="1">
      <c r="A1" s="423" t="s">
        <v>26</v>
      </c>
      <c r="B1" s="424"/>
      <c r="C1" s="424"/>
      <c r="D1" s="424"/>
      <c r="E1" s="425"/>
    </row>
    <row r="2" spans="1:6" ht="42.75" customHeight="1">
      <c r="A2" s="432">
        <v>1</v>
      </c>
      <c r="B2" s="56" t="s">
        <v>263</v>
      </c>
      <c r="C2" s="426" t="s">
        <v>1225</v>
      </c>
      <c r="D2" s="427"/>
      <c r="E2" s="428"/>
      <c r="F2" s="72"/>
    </row>
    <row r="3" spans="1:6" ht="40.5" customHeight="1" thickBot="1">
      <c r="A3" s="433"/>
      <c r="B3" s="57" t="s">
        <v>264</v>
      </c>
      <c r="C3" s="445" t="s">
        <v>1183</v>
      </c>
      <c r="D3" s="446"/>
      <c r="E3" s="447"/>
    </row>
    <row r="4" spans="1:6" ht="15" customHeight="1" thickBot="1">
      <c r="A4" s="422"/>
      <c r="B4" s="422"/>
      <c r="C4" s="422"/>
      <c r="D4" s="422"/>
      <c r="E4" s="422"/>
    </row>
    <row r="5" spans="1:6" ht="24.95" customHeight="1" thickBot="1">
      <c r="A5" s="66">
        <v>2</v>
      </c>
      <c r="B5" s="413" t="s">
        <v>200</v>
      </c>
      <c r="C5" s="414"/>
      <c r="D5" s="414"/>
      <c r="E5" s="415"/>
    </row>
    <row r="6" spans="1:6" ht="60.75" customHeight="1">
      <c r="A6" s="59" t="s">
        <v>202</v>
      </c>
      <c r="B6" s="85" t="s">
        <v>232</v>
      </c>
      <c r="C6" s="85" t="s">
        <v>262</v>
      </c>
      <c r="D6" s="149" t="s">
        <v>233</v>
      </c>
      <c r="E6" s="61" t="s">
        <v>201</v>
      </c>
    </row>
    <row r="7" spans="1:6" ht="95.25" customHeight="1">
      <c r="A7" s="62">
        <v>1</v>
      </c>
      <c r="B7" s="176" t="s">
        <v>1060</v>
      </c>
      <c r="C7" s="176" t="s">
        <v>1112</v>
      </c>
      <c r="D7" s="176" t="s">
        <v>1059</v>
      </c>
      <c r="E7" s="178" t="s">
        <v>1175</v>
      </c>
      <c r="F7" s="71"/>
    </row>
    <row r="8" spans="1:6" ht="177.75" customHeight="1">
      <c r="A8" s="62">
        <v>2</v>
      </c>
      <c r="B8" s="176" t="s">
        <v>1061</v>
      </c>
      <c r="C8" s="176" t="s">
        <v>1113</v>
      </c>
      <c r="D8" s="176" t="s">
        <v>1059</v>
      </c>
      <c r="E8" s="178" t="s">
        <v>1266</v>
      </c>
    </row>
    <row r="9" spans="1:6" ht="106.5" customHeight="1">
      <c r="A9" s="62">
        <v>3</v>
      </c>
      <c r="B9" s="176" t="s">
        <v>1177</v>
      </c>
      <c r="C9" s="176" t="s">
        <v>1178</v>
      </c>
      <c r="D9" s="176" t="s">
        <v>1057</v>
      </c>
      <c r="E9" s="178" t="s">
        <v>1179</v>
      </c>
    </row>
    <row r="10" spans="1:6" ht="123.6" customHeight="1">
      <c r="A10" s="62">
        <v>4</v>
      </c>
      <c r="B10" s="176" t="s">
        <v>1064</v>
      </c>
      <c r="C10" s="176" t="s">
        <v>1172</v>
      </c>
      <c r="D10" s="176" t="s">
        <v>1210</v>
      </c>
      <c r="E10" s="178" t="s">
        <v>1184</v>
      </c>
    </row>
    <row r="11" spans="1:6" ht="15" customHeight="1" thickBot="1">
      <c r="A11" s="412"/>
      <c r="B11" s="412"/>
      <c r="C11" s="412"/>
      <c r="D11" s="412"/>
      <c r="E11" s="412"/>
    </row>
    <row r="12" spans="1:6" ht="24.95" customHeight="1" thickBot="1">
      <c r="A12" s="84">
        <v>3</v>
      </c>
      <c r="B12" s="413" t="s">
        <v>203</v>
      </c>
      <c r="C12" s="414"/>
      <c r="D12" s="414"/>
      <c r="E12" s="415"/>
    </row>
    <row r="13" spans="1:6" ht="30" customHeight="1">
      <c r="A13" s="59" t="s">
        <v>202</v>
      </c>
      <c r="B13" s="410" t="s">
        <v>262</v>
      </c>
      <c r="C13" s="410"/>
      <c r="D13" s="149" t="s">
        <v>233</v>
      </c>
      <c r="E13" s="61" t="s">
        <v>204</v>
      </c>
    </row>
    <row r="14" spans="1:6" ht="30" customHeight="1">
      <c r="A14" s="62">
        <v>1</v>
      </c>
      <c r="B14" s="409" t="s">
        <v>1232</v>
      </c>
      <c r="C14" s="409"/>
      <c r="D14" s="179" t="s">
        <v>1059</v>
      </c>
      <c r="E14" s="178" t="s">
        <v>1084</v>
      </c>
      <c r="F14" s="71"/>
    </row>
    <row r="15" spans="1:6" ht="166.5" customHeight="1">
      <c r="A15" s="62">
        <v>2</v>
      </c>
      <c r="B15" s="409" t="s">
        <v>1154</v>
      </c>
      <c r="C15" s="409"/>
      <c r="D15" s="181" t="s">
        <v>1059</v>
      </c>
      <c r="E15" s="178" t="s">
        <v>1245</v>
      </c>
    </row>
    <row r="16" spans="1:6" ht="141.75" customHeight="1">
      <c r="A16" s="62">
        <v>3</v>
      </c>
      <c r="B16" s="409" t="s">
        <v>1181</v>
      </c>
      <c r="C16" s="409"/>
      <c r="D16" s="179" t="s">
        <v>1220</v>
      </c>
      <c r="E16" s="178" t="s">
        <v>1187</v>
      </c>
    </row>
    <row r="17" spans="1:5" ht="279.75" customHeight="1" thickBot="1">
      <c r="A17" s="98">
        <v>4</v>
      </c>
      <c r="B17" s="451" t="s">
        <v>1234</v>
      </c>
      <c r="C17" s="451"/>
      <c r="D17" s="176" t="s">
        <v>1235</v>
      </c>
      <c r="E17" s="183" t="s">
        <v>1246</v>
      </c>
    </row>
    <row r="18" spans="1:5" ht="180.75" customHeight="1" thickBot="1">
      <c r="A18" s="98">
        <v>5</v>
      </c>
      <c r="B18" s="451" t="s">
        <v>1211</v>
      </c>
      <c r="C18" s="451"/>
      <c r="D18" s="176" t="s">
        <v>1247</v>
      </c>
      <c r="E18" s="183" t="s">
        <v>1248</v>
      </c>
    </row>
    <row r="19" spans="1:5" ht="102" customHeight="1" thickBot="1">
      <c r="A19" s="98">
        <v>6</v>
      </c>
      <c r="B19" s="452" t="s">
        <v>1212</v>
      </c>
      <c r="C19" s="453"/>
      <c r="D19" s="176" t="s">
        <v>1249</v>
      </c>
      <c r="E19" s="183" t="s">
        <v>1250</v>
      </c>
    </row>
    <row r="20" spans="1:5" ht="96.75" customHeight="1" thickBot="1">
      <c r="A20" s="98">
        <v>7</v>
      </c>
      <c r="B20" s="452" t="s">
        <v>1258</v>
      </c>
      <c r="C20" s="453"/>
      <c r="D20" s="176" t="s">
        <v>1214</v>
      </c>
      <c r="E20" s="183" t="s">
        <v>1259</v>
      </c>
    </row>
    <row r="21" spans="1:5" ht="409.5" customHeight="1" thickBot="1">
      <c r="A21" s="98">
        <v>8</v>
      </c>
      <c r="B21" s="452" t="s">
        <v>1251</v>
      </c>
      <c r="C21" s="453"/>
      <c r="D21" s="176" t="s">
        <v>1216</v>
      </c>
      <c r="E21" s="183" t="s">
        <v>1252</v>
      </c>
    </row>
    <row r="22" spans="1:5" ht="68.25" customHeight="1" thickBot="1">
      <c r="A22" s="98">
        <v>9</v>
      </c>
      <c r="B22" s="452" t="s">
        <v>1253</v>
      </c>
      <c r="C22" s="453"/>
      <c r="D22" s="176" t="s">
        <v>1215</v>
      </c>
      <c r="E22" s="183" t="s">
        <v>1213</v>
      </c>
    </row>
    <row r="23" spans="1:5" ht="87.75" customHeight="1">
      <c r="A23" s="62">
        <v>10</v>
      </c>
      <c r="B23" s="404" t="s">
        <v>1242</v>
      </c>
      <c r="C23" s="405"/>
      <c r="D23" s="165" t="s">
        <v>1243</v>
      </c>
      <c r="E23" s="183" t="s">
        <v>1244</v>
      </c>
    </row>
    <row r="24" spans="1:5" ht="30" customHeight="1"/>
    <row r="25" spans="1:5" ht="30" customHeight="1"/>
    <row r="26" spans="1:5" ht="30" customHeight="1"/>
    <row r="27" spans="1:5" ht="30" customHeight="1"/>
    <row r="28" spans="1:5" ht="30" customHeight="1"/>
    <row r="29" spans="1:5" ht="30" customHeight="1"/>
    <row r="30" spans="1:5" ht="30" customHeight="1"/>
    <row r="31" spans="1:5" ht="30" customHeight="1"/>
    <row r="32" spans="1:5" ht="30" customHeight="1"/>
    <row r="33" ht="30" customHeight="1"/>
    <row r="34" ht="30" customHeight="1"/>
    <row r="35" ht="30" customHeight="1"/>
    <row r="36" ht="30" customHeight="1"/>
    <row r="37" ht="30" customHeight="1"/>
    <row r="38" ht="30" customHeight="1"/>
    <row r="39" ht="30" customHeight="1"/>
    <row r="40" ht="30" customHeight="1"/>
    <row r="41" ht="30" customHeight="1"/>
  </sheetData>
  <mergeCells count="19">
    <mergeCell ref="B18:C18"/>
    <mergeCell ref="B19:C19"/>
    <mergeCell ref="B20:C20"/>
    <mergeCell ref="B23:C23"/>
    <mergeCell ref="B5:E5"/>
    <mergeCell ref="A11:E11"/>
    <mergeCell ref="B12:E12"/>
    <mergeCell ref="B13:C13"/>
    <mergeCell ref="B14:C14"/>
    <mergeCell ref="B15:C15"/>
    <mergeCell ref="B21:C21"/>
    <mergeCell ref="B22:C22"/>
    <mergeCell ref="B16:C16"/>
    <mergeCell ref="B17:C17"/>
    <mergeCell ref="A1:E1"/>
    <mergeCell ref="A2:A3"/>
    <mergeCell ref="C2:E2"/>
    <mergeCell ref="C3:E3"/>
    <mergeCell ref="A4:E4"/>
  </mergeCells>
  <pageMargins left="0.7" right="0.7" top="0.75" bottom="0.75" header="0.3" footer="0.3"/>
  <pageSetup paperSize="9" scale="65" orientation="landscape" r:id="rId1"/>
  <rowBreaks count="1" manualBreakCount="1">
    <brk id="10"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theme="6" tint="-0.249977111117893"/>
    <pageSetUpPr fitToPage="1"/>
  </sheetPr>
  <dimension ref="A1:AE70"/>
  <sheetViews>
    <sheetView view="pageBreakPreview" topLeftCell="A37" zoomScale="85" zoomScaleNormal="100" zoomScaleSheetLayoutView="85" workbookViewId="0">
      <selection activeCell="P52" sqref="P52"/>
    </sheetView>
  </sheetViews>
  <sheetFormatPr defaultColWidth="9.140625" defaultRowHeight="12.75"/>
  <cols>
    <col min="1" max="1" width="6.28515625" style="3" customWidth="1"/>
    <col min="2" max="2" width="40.28515625" style="1" customWidth="1"/>
    <col min="3" max="4" width="11.28515625" style="1" customWidth="1"/>
    <col min="5" max="5" width="11.140625" style="1" customWidth="1"/>
    <col min="6" max="6" width="11.85546875" style="1" customWidth="1"/>
    <col min="7" max="7" width="12.42578125" style="1" customWidth="1"/>
    <col min="8" max="8" width="35" style="1" customWidth="1"/>
    <col min="9" max="9" width="0.140625" style="1" customWidth="1"/>
    <col min="10" max="10" width="14.42578125" style="1" customWidth="1"/>
    <col min="11" max="11" width="9.140625" style="1"/>
    <col min="12" max="14" width="9.140625" style="1" hidden="1" customWidth="1"/>
    <col min="15" max="28" width="9.140625" style="1"/>
    <col min="29" max="29" width="0" style="1" hidden="1" customWidth="1"/>
    <col min="30" max="30" width="9.140625" style="1"/>
    <col min="31" max="32" width="0" style="1" hidden="1" customWidth="1"/>
    <col min="33" max="16384" width="9.140625" style="1"/>
  </cols>
  <sheetData>
    <row r="1" spans="1:10" ht="45" customHeight="1">
      <c r="A1" s="370" t="s">
        <v>41</v>
      </c>
      <c r="B1" s="371"/>
      <c r="C1" s="371"/>
      <c r="D1" s="371"/>
      <c r="E1" s="371"/>
      <c r="F1" s="371"/>
      <c r="G1" s="371"/>
      <c r="H1" s="371"/>
      <c r="I1" s="372"/>
    </row>
    <row r="2" spans="1:10" ht="30" customHeight="1" thickBot="1">
      <c r="A2" s="88">
        <v>1</v>
      </c>
      <c r="B2" s="324" t="s">
        <v>188</v>
      </c>
      <c r="C2" s="324"/>
      <c r="D2" s="324"/>
      <c r="E2" s="325"/>
      <c r="F2" s="328" t="s">
        <v>1226</v>
      </c>
      <c r="G2" s="328"/>
      <c r="H2" s="328"/>
      <c r="I2" s="329"/>
      <c r="J2" s="72"/>
    </row>
    <row r="3" spans="1:10" ht="15" customHeight="1" thickBot="1">
      <c r="A3" s="285"/>
      <c r="B3" s="285"/>
      <c r="C3" s="285"/>
      <c r="D3" s="285"/>
      <c r="E3" s="285"/>
      <c r="F3" s="285"/>
      <c r="G3" s="285"/>
      <c r="H3" s="285"/>
      <c r="I3" s="285"/>
    </row>
    <row r="4" spans="1:10" ht="30" customHeight="1">
      <c r="A4" s="307" t="s">
        <v>4</v>
      </c>
      <c r="B4" s="308"/>
      <c r="C4" s="308"/>
      <c r="D4" s="308"/>
      <c r="E4" s="308"/>
      <c r="F4" s="308"/>
      <c r="G4" s="308"/>
      <c r="H4" s="308"/>
      <c r="I4" s="309"/>
    </row>
    <row r="5" spans="1:10" ht="30" customHeight="1">
      <c r="A5" s="87">
        <v>2</v>
      </c>
      <c r="B5" s="326" t="s">
        <v>32</v>
      </c>
      <c r="C5" s="326"/>
      <c r="D5" s="327"/>
      <c r="E5" s="266" t="s">
        <v>218</v>
      </c>
      <c r="F5" s="266"/>
      <c r="G5" s="266"/>
      <c r="H5" s="266"/>
      <c r="I5" s="435"/>
    </row>
    <row r="6" spans="1:10" ht="30" customHeight="1">
      <c r="A6" s="87">
        <v>3</v>
      </c>
      <c r="B6" s="301" t="s">
        <v>185</v>
      </c>
      <c r="C6" s="301"/>
      <c r="D6" s="302"/>
      <c r="E6" s="247" t="s">
        <v>1107</v>
      </c>
      <c r="F6" s="330"/>
      <c r="G6" s="330"/>
      <c r="H6" s="330"/>
      <c r="I6" s="331"/>
    </row>
    <row r="7" spans="1:10" ht="30" customHeight="1">
      <c r="A7" s="87">
        <v>4</v>
      </c>
      <c r="B7" s="301" t="s">
        <v>42</v>
      </c>
      <c r="C7" s="301"/>
      <c r="D7" s="302"/>
      <c r="E7" s="247" t="s">
        <v>1094</v>
      </c>
      <c r="F7" s="330"/>
      <c r="G7" s="330"/>
      <c r="H7" s="330"/>
      <c r="I7" s="331"/>
    </row>
    <row r="8" spans="1:10" ht="30" customHeight="1">
      <c r="A8" s="87">
        <v>5</v>
      </c>
      <c r="B8" s="301" t="s">
        <v>47</v>
      </c>
      <c r="C8" s="301"/>
      <c r="D8" s="302"/>
      <c r="E8" s="247" t="s">
        <v>1222</v>
      </c>
      <c r="F8" s="330"/>
      <c r="G8" s="330"/>
      <c r="H8" s="330"/>
      <c r="I8" s="331"/>
    </row>
    <row r="9" spans="1:10" ht="54.75" customHeight="1" thickBot="1">
      <c r="A9" s="88">
        <v>6</v>
      </c>
      <c r="B9" s="303" t="s">
        <v>33</v>
      </c>
      <c r="C9" s="303"/>
      <c r="D9" s="304"/>
      <c r="E9" s="392" t="s">
        <v>1191</v>
      </c>
      <c r="F9" s="392"/>
      <c r="G9" s="392"/>
      <c r="H9" s="392"/>
      <c r="I9" s="393"/>
    </row>
    <row r="10" spans="1:10" ht="15" customHeight="1" thickBot="1">
      <c r="A10" s="285"/>
      <c r="B10" s="285"/>
      <c r="C10" s="285"/>
      <c r="D10" s="285"/>
      <c r="E10" s="285"/>
      <c r="F10" s="285"/>
      <c r="G10" s="285"/>
      <c r="H10" s="285"/>
      <c r="I10" s="285"/>
    </row>
    <row r="11" spans="1:10" ht="30" customHeight="1">
      <c r="A11" s="307" t="s">
        <v>43</v>
      </c>
      <c r="B11" s="308"/>
      <c r="C11" s="308"/>
      <c r="D11" s="308"/>
      <c r="E11" s="308"/>
      <c r="F11" s="308"/>
      <c r="G11" s="308"/>
      <c r="H11" s="308"/>
      <c r="I11" s="309"/>
    </row>
    <row r="12" spans="1:10" ht="44.25" customHeight="1">
      <c r="A12" s="93">
        <v>7</v>
      </c>
      <c r="B12" s="92" t="s">
        <v>71</v>
      </c>
      <c r="C12" s="311" t="s">
        <v>1119</v>
      </c>
      <c r="D12" s="312"/>
      <c r="E12" s="312"/>
      <c r="F12" s="312"/>
      <c r="G12" s="312"/>
      <c r="H12" s="313"/>
      <c r="I12" s="10"/>
    </row>
    <row r="13" spans="1:10" ht="30" customHeight="1">
      <c r="A13" s="316">
        <v>8</v>
      </c>
      <c r="B13" s="310" t="s">
        <v>239</v>
      </c>
      <c r="C13" s="332" t="s">
        <v>1096</v>
      </c>
      <c r="D13" s="333"/>
      <c r="E13" s="333"/>
      <c r="F13" s="333"/>
      <c r="G13" s="333"/>
      <c r="H13" s="333"/>
      <c r="I13" s="334"/>
      <c r="J13" s="71"/>
    </row>
    <row r="14" spans="1:10" ht="30" customHeight="1">
      <c r="A14" s="316"/>
      <c r="B14" s="310"/>
      <c r="C14" s="335"/>
      <c r="D14" s="297"/>
      <c r="E14" s="297"/>
      <c r="F14" s="297"/>
      <c r="G14" s="297"/>
      <c r="H14" s="297"/>
      <c r="I14" s="336"/>
    </row>
    <row r="15" spans="1:10" ht="6" customHeight="1">
      <c r="A15" s="316"/>
      <c r="B15" s="310"/>
      <c r="C15" s="337"/>
      <c r="D15" s="338"/>
      <c r="E15" s="338"/>
      <c r="F15" s="338"/>
      <c r="G15" s="338"/>
      <c r="H15" s="338"/>
      <c r="I15" s="339"/>
    </row>
    <row r="16" spans="1:10" ht="30" customHeight="1">
      <c r="A16" s="317">
        <v>9</v>
      </c>
      <c r="B16" s="305" t="s">
        <v>237</v>
      </c>
      <c r="C16" s="332" t="s">
        <v>1098</v>
      </c>
      <c r="D16" s="333"/>
      <c r="E16" s="333"/>
      <c r="F16" s="333"/>
      <c r="G16" s="333"/>
      <c r="H16" s="333"/>
      <c r="I16" s="334"/>
      <c r="J16" s="71"/>
    </row>
    <row r="17" spans="1:31" ht="39" customHeight="1">
      <c r="A17" s="318"/>
      <c r="B17" s="306"/>
      <c r="C17" s="337"/>
      <c r="D17" s="338"/>
      <c r="E17" s="338"/>
      <c r="F17" s="338"/>
      <c r="G17" s="338"/>
      <c r="H17" s="338"/>
      <c r="I17" s="339"/>
    </row>
    <row r="18" spans="1:31" ht="30" customHeight="1">
      <c r="A18" s="316"/>
      <c r="B18" s="310" t="s">
        <v>228</v>
      </c>
      <c r="C18" s="396" t="s">
        <v>191</v>
      </c>
      <c r="D18" s="397"/>
      <c r="E18" s="397"/>
      <c r="F18" s="397"/>
      <c r="G18" s="397"/>
      <c r="H18" s="398"/>
      <c r="I18" s="21"/>
    </row>
    <row r="19" spans="1:31" ht="30" customHeight="1">
      <c r="A19" s="316"/>
      <c r="B19" s="310"/>
      <c r="C19" s="319" t="s">
        <v>0</v>
      </c>
      <c r="D19" s="319"/>
      <c r="E19" s="320" t="s">
        <v>169</v>
      </c>
      <c r="F19" s="320"/>
      <c r="G19" s="320"/>
      <c r="H19" s="320"/>
      <c r="I19" s="321"/>
      <c r="AE19" s="1" t="s">
        <v>267</v>
      </c>
    </row>
    <row r="20" spans="1:31" ht="30" customHeight="1">
      <c r="A20" s="316"/>
      <c r="B20" s="310"/>
      <c r="C20" s="319" t="s">
        <v>235</v>
      </c>
      <c r="D20" s="319"/>
      <c r="E20" s="320">
        <v>24</v>
      </c>
      <c r="F20" s="320"/>
      <c r="G20" s="320"/>
      <c r="H20" s="320"/>
      <c r="I20" s="321"/>
      <c r="AE20" s="1" t="s">
        <v>1049</v>
      </c>
    </row>
    <row r="21" spans="1:31" ht="30.75" customHeight="1">
      <c r="A21" s="316"/>
      <c r="B21" s="310"/>
      <c r="C21" s="319" t="s">
        <v>1</v>
      </c>
      <c r="D21" s="319"/>
      <c r="E21" s="320" t="s">
        <v>675</v>
      </c>
      <c r="F21" s="439"/>
      <c r="G21" s="439"/>
      <c r="H21" s="439"/>
      <c r="I21" s="440"/>
      <c r="AE21" s="1" t="s">
        <v>1051</v>
      </c>
    </row>
    <row r="22" spans="1:31" ht="30" customHeight="1">
      <c r="A22" s="317"/>
      <c r="B22" s="305"/>
      <c r="C22" s="319" t="s">
        <v>234</v>
      </c>
      <c r="D22" s="319"/>
      <c r="E22" s="320" t="s">
        <v>296</v>
      </c>
      <c r="F22" s="439"/>
      <c r="G22" s="439"/>
      <c r="H22" s="439"/>
      <c r="I22" s="440"/>
      <c r="AE22" s="1" t="s">
        <v>1050</v>
      </c>
    </row>
    <row r="23" spans="1:31" ht="30" customHeight="1" thickBot="1">
      <c r="A23" s="375"/>
      <c r="B23" s="376"/>
      <c r="C23" s="389" t="s">
        <v>19</v>
      </c>
      <c r="D23" s="389"/>
      <c r="E23" s="390"/>
      <c r="F23" s="390"/>
      <c r="G23" s="390"/>
      <c r="H23" s="390"/>
      <c r="I23" s="391"/>
    </row>
    <row r="24" spans="1:31" ht="15" customHeight="1" thickBot="1">
      <c r="A24" s="300"/>
      <c r="B24" s="300"/>
      <c r="C24" s="300"/>
      <c r="D24" s="300"/>
      <c r="E24" s="300"/>
      <c r="F24" s="300"/>
      <c r="G24" s="300"/>
      <c r="H24" s="300"/>
      <c r="I24" s="4"/>
    </row>
    <row r="25" spans="1:31" ht="30" customHeight="1">
      <c r="A25" s="54">
        <v>11</v>
      </c>
      <c r="B25" s="33" t="s">
        <v>20</v>
      </c>
      <c r="C25" s="380" t="s">
        <v>224</v>
      </c>
      <c r="D25" s="381"/>
      <c r="E25" s="381"/>
      <c r="F25" s="381"/>
      <c r="G25" s="381"/>
      <c r="H25" s="381"/>
      <c r="I25" s="382"/>
    </row>
    <row r="26" spans="1:31" ht="61.15" customHeight="1" thickBot="1">
      <c r="A26" s="88">
        <v>12</v>
      </c>
      <c r="B26" s="34" t="s">
        <v>44</v>
      </c>
      <c r="C26" s="377" t="s">
        <v>140</v>
      </c>
      <c r="D26" s="378"/>
      <c r="E26" s="378"/>
      <c r="F26" s="378"/>
      <c r="G26" s="378"/>
      <c r="H26" s="378"/>
      <c r="I26" s="379"/>
      <c r="AC26" s="1" t="s">
        <v>268</v>
      </c>
    </row>
    <row r="27" spans="1:31" ht="15" customHeight="1" thickBot="1">
      <c r="A27" s="300"/>
      <c r="B27" s="300"/>
      <c r="C27" s="300"/>
      <c r="D27" s="300"/>
      <c r="E27" s="300"/>
      <c r="F27" s="300"/>
      <c r="G27" s="300"/>
      <c r="H27" s="300"/>
      <c r="I27" s="5"/>
    </row>
    <row r="28" spans="1:31" ht="30" customHeight="1">
      <c r="A28" s="54">
        <v>13</v>
      </c>
      <c r="B28" s="33" t="s">
        <v>45</v>
      </c>
      <c r="C28" s="380" t="s">
        <v>175</v>
      </c>
      <c r="D28" s="381"/>
      <c r="E28" s="381"/>
      <c r="F28" s="381"/>
      <c r="G28" s="381"/>
      <c r="H28" s="381"/>
      <c r="I28" s="382"/>
    </row>
    <row r="29" spans="1:31" ht="30" customHeight="1">
      <c r="A29" s="87">
        <v>14</v>
      </c>
      <c r="B29" s="35" t="s">
        <v>46</v>
      </c>
      <c r="C29" s="383" t="s">
        <v>84</v>
      </c>
      <c r="D29" s="384"/>
      <c r="E29" s="384"/>
      <c r="F29" s="384"/>
      <c r="G29" s="384"/>
      <c r="H29" s="384"/>
      <c r="I29" s="385"/>
    </row>
    <row r="30" spans="1:31" ht="30" customHeight="1" thickBot="1">
      <c r="A30" s="87">
        <v>15</v>
      </c>
      <c r="B30" s="35" t="s">
        <v>2</v>
      </c>
      <c r="C30" s="383" t="s">
        <v>79</v>
      </c>
      <c r="D30" s="384"/>
      <c r="E30" s="384"/>
      <c r="F30" s="384"/>
      <c r="G30" s="384"/>
      <c r="H30" s="384"/>
      <c r="I30" s="385"/>
    </row>
    <row r="31" spans="1:31" ht="15" customHeight="1" thickBot="1">
      <c r="A31" s="300"/>
      <c r="B31" s="300"/>
      <c r="C31" s="300"/>
      <c r="D31" s="300"/>
      <c r="E31" s="300"/>
      <c r="F31" s="300"/>
      <c r="G31" s="300"/>
      <c r="H31" s="300"/>
      <c r="I31" s="300"/>
    </row>
    <row r="32" spans="1:31" ht="327.75" customHeight="1">
      <c r="A32" s="54">
        <v>16</v>
      </c>
      <c r="B32" s="33" t="s">
        <v>12</v>
      </c>
      <c r="C32" s="454" t="s">
        <v>1185</v>
      </c>
      <c r="D32" s="455"/>
      <c r="E32" s="455"/>
      <c r="F32" s="455"/>
      <c r="G32" s="455"/>
      <c r="H32" s="455"/>
      <c r="I32" s="456"/>
    </row>
    <row r="33" spans="1:18" ht="30" customHeight="1" thickBot="1">
      <c r="A33" s="88">
        <v>17</v>
      </c>
      <c r="B33" s="34" t="s">
        <v>14</v>
      </c>
      <c r="C33" s="373" t="s">
        <v>1093</v>
      </c>
      <c r="D33" s="373"/>
      <c r="E33" s="373"/>
      <c r="F33" s="373"/>
      <c r="G33" s="373"/>
      <c r="H33" s="373"/>
      <c r="I33" s="374"/>
    </row>
    <row r="34" spans="1:18" ht="15" customHeight="1" thickBot="1">
      <c r="A34" s="345"/>
      <c r="B34" s="345"/>
      <c r="C34" s="345"/>
      <c r="D34" s="345"/>
      <c r="E34" s="345"/>
      <c r="F34" s="345"/>
      <c r="G34" s="345"/>
      <c r="H34" s="345"/>
      <c r="I34" s="345"/>
    </row>
    <row r="35" spans="1:18" ht="30" customHeight="1">
      <c r="A35" s="54">
        <v>18</v>
      </c>
      <c r="B35" s="33" t="s">
        <v>48</v>
      </c>
      <c r="C35" s="36" t="s">
        <v>49</v>
      </c>
      <c r="D35" s="90">
        <v>2017</v>
      </c>
      <c r="E35" s="38" t="s">
        <v>50</v>
      </c>
      <c r="F35" s="364" t="s">
        <v>1070</v>
      </c>
      <c r="G35" s="365"/>
      <c r="H35" s="365"/>
      <c r="I35" s="366"/>
    </row>
    <row r="36" spans="1:18" ht="30" customHeight="1" thickBot="1">
      <c r="A36" s="88">
        <v>19</v>
      </c>
      <c r="B36" s="34" t="s">
        <v>27</v>
      </c>
      <c r="C36" s="37" t="s">
        <v>49</v>
      </c>
      <c r="D36" s="86">
        <v>2017</v>
      </c>
      <c r="E36" s="39" t="s">
        <v>50</v>
      </c>
      <c r="F36" s="367" t="s">
        <v>1070</v>
      </c>
      <c r="G36" s="368"/>
      <c r="H36" s="369"/>
      <c r="I36" s="16"/>
    </row>
    <row r="37" spans="1:18" ht="15" customHeight="1" thickBot="1">
      <c r="A37" s="352"/>
      <c r="B37" s="352"/>
      <c r="C37" s="352"/>
      <c r="D37" s="352"/>
      <c r="E37" s="352"/>
      <c r="F37" s="352"/>
      <c r="G37" s="352"/>
      <c r="H37" s="352"/>
      <c r="I37" s="352"/>
    </row>
    <row r="38" spans="1:18" ht="30" customHeight="1">
      <c r="A38" s="54">
        <v>20</v>
      </c>
      <c r="B38" s="33" t="s">
        <v>23</v>
      </c>
      <c r="C38" s="443">
        <v>7100000</v>
      </c>
      <c r="D38" s="443"/>
      <c r="E38" s="443"/>
      <c r="F38" s="443"/>
      <c r="G38" s="443"/>
      <c r="H38" s="443"/>
      <c r="I38" s="444"/>
    </row>
    <row r="39" spans="1:18" ht="30" customHeight="1">
      <c r="A39" s="87">
        <v>21</v>
      </c>
      <c r="B39" s="35" t="s">
        <v>24</v>
      </c>
      <c r="C39" s="349">
        <f>C38*0.85</f>
        <v>6035000</v>
      </c>
      <c r="D39" s="350"/>
      <c r="E39" s="350"/>
      <c r="F39" s="350"/>
      <c r="G39" s="350"/>
      <c r="H39" s="350"/>
      <c r="I39" s="351"/>
    </row>
    <row r="40" spans="1:18" ht="30" customHeight="1">
      <c r="A40" s="87">
        <v>22</v>
      </c>
      <c r="B40" s="35" t="s">
        <v>22</v>
      </c>
      <c r="C40" s="355">
        <v>0.85</v>
      </c>
      <c r="D40" s="350"/>
      <c r="E40" s="350"/>
      <c r="F40" s="350"/>
      <c r="G40" s="350"/>
      <c r="H40" s="350"/>
      <c r="I40" s="351"/>
    </row>
    <row r="41" spans="1:18" ht="30" customHeight="1">
      <c r="A41" s="87">
        <v>23</v>
      </c>
      <c r="B41" s="35" t="s">
        <v>258</v>
      </c>
      <c r="C41" s="356">
        <v>100000</v>
      </c>
      <c r="D41" s="356"/>
      <c r="E41" s="356"/>
      <c r="F41" s="356"/>
      <c r="G41" s="356"/>
      <c r="H41" s="356"/>
      <c r="I41" s="357"/>
    </row>
    <row r="42" spans="1:18" ht="30" customHeight="1" thickBot="1">
      <c r="A42" s="88">
        <v>24</v>
      </c>
      <c r="B42" s="34" t="s">
        <v>259</v>
      </c>
      <c r="C42" s="457" t="s">
        <v>1092</v>
      </c>
      <c r="D42" s="458"/>
      <c r="E42" s="458"/>
      <c r="F42" s="458"/>
      <c r="G42" s="458"/>
      <c r="H42" s="458"/>
      <c r="I42" s="459"/>
    </row>
    <row r="43" spans="1:18" ht="15" customHeight="1" thickBot="1">
      <c r="A43" s="297"/>
      <c r="B43" s="297"/>
      <c r="C43" s="297"/>
      <c r="D43" s="297"/>
      <c r="E43" s="297"/>
      <c r="F43" s="297"/>
      <c r="G43" s="297"/>
      <c r="H43" s="297"/>
      <c r="I43" s="297"/>
    </row>
    <row r="44" spans="1:18" ht="30" customHeight="1">
      <c r="A44" s="341">
        <v>25</v>
      </c>
      <c r="B44" s="361" t="s">
        <v>186</v>
      </c>
      <c r="C44" s="362"/>
      <c r="D44" s="362"/>
      <c r="E44" s="362"/>
      <c r="F44" s="362"/>
      <c r="G44" s="362"/>
      <c r="H44" s="363"/>
      <c r="I44" s="8" t="s">
        <v>6</v>
      </c>
      <c r="L44" s="340"/>
      <c r="M44" s="340"/>
      <c r="N44" s="340"/>
      <c r="O44" s="340"/>
      <c r="P44" s="340"/>
      <c r="Q44" s="340"/>
      <c r="R44" s="340"/>
    </row>
    <row r="45" spans="1:18" ht="78.75" customHeight="1">
      <c r="A45" s="342"/>
      <c r="B45" s="40" t="s">
        <v>192</v>
      </c>
      <c r="C45" s="358" t="s">
        <v>187</v>
      </c>
      <c r="D45" s="358"/>
      <c r="E45" s="359" t="s">
        <v>1027</v>
      </c>
      <c r="F45" s="360"/>
      <c r="G45" s="91" t="s">
        <v>193</v>
      </c>
      <c r="H45" s="42" t="s">
        <v>229</v>
      </c>
      <c r="I45" s="12"/>
      <c r="L45" s="89"/>
      <c r="M45" s="89"/>
      <c r="N45" s="89"/>
      <c r="O45" s="89"/>
      <c r="P45" s="89"/>
      <c r="Q45" s="89"/>
      <c r="R45" s="89"/>
    </row>
    <row r="46" spans="1:18" ht="51" customHeight="1">
      <c r="A46" s="342"/>
      <c r="B46" s="185" t="s">
        <v>1101</v>
      </c>
      <c r="C46" s="402" t="s">
        <v>1072</v>
      </c>
      <c r="D46" s="402"/>
      <c r="E46" s="402" t="s">
        <v>1104</v>
      </c>
      <c r="F46" s="402"/>
      <c r="G46" s="154">
        <v>8</v>
      </c>
      <c r="H46" s="159">
        <v>23</v>
      </c>
      <c r="I46" s="9"/>
      <c r="J46" s="71"/>
    </row>
    <row r="47" spans="1:18" ht="48.6" customHeight="1">
      <c r="A47" s="342"/>
      <c r="B47" s="185" t="s">
        <v>1102</v>
      </c>
      <c r="C47" s="402" t="s">
        <v>1230</v>
      </c>
      <c r="D47" s="402"/>
      <c r="E47" s="402" t="s">
        <v>1073</v>
      </c>
      <c r="F47" s="402"/>
      <c r="G47" s="154">
        <v>390</v>
      </c>
      <c r="H47" s="159">
        <v>1163</v>
      </c>
      <c r="I47" s="9"/>
    </row>
    <row r="48" spans="1:18" ht="93.6" customHeight="1" thickBot="1">
      <c r="A48" s="342"/>
      <c r="B48" s="185" t="s">
        <v>1103</v>
      </c>
      <c r="C48" s="402" t="s">
        <v>1072</v>
      </c>
      <c r="D48" s="402"/>
      <c r="E48" s="402" t="s">
        <v>1073</v>
      </c>
      <c r="F48" s="402"/>
      <c r="G48" s="154">
        <v>30</v>
      </c>
      <c r="H48" s="159">
        <v>89</v>
      </c>
      <c r="I48" s="9"/>
    </row>
    <row r="49" spans="1:14" ht="15" customHeight="1" thickBot="1">
      <c r="A49" s="403"/>
      <c r="B49" s="403"/>
      <c r="C49" s="403"/>
      <c r="D49" s="403"/>
      <c r="E49" s="403"/>
      <c r="F49" s="403"/>
      <c r="G49" s="403"/>
      <c r="H49" s="403"/>
    </row>
    <row r="50" spans="1:14" ht="45" customHeight="1" thickBot="1">
      <c r="A50" s="55">
        <v>26</v>
      </c>
      <c r="B50" s="43" t="s">
        <v>3</v>
      </c>
      <c r="C50" s="399" t="s">
        <v>73</v>
      </c>
      <c r="D50" s="399"/>
      <c r="E50" s="399"/>
      <c r="F50" s="399"/>
      <c r="G50" s="399"/>
      <c r="H50" s="399"/>
      <c r="I50" s="400"/>
    </row>
    <row r="51" spans="1:14" ht="15" customHeight="1" thickBot="1">
      <c r="A51" s="401"/>
      <c r="B51" s="401"/>
      <c r="C51" s="401"/>
      <c r="D51" s="401"/>
      <c r="E51" s="401"/>
      <c r="F51" s="401"/>
      <c r="G51" s="401"/>
      <c r="H51" s="401"/>
      <c r="I51" s="401"/>
    </row>
    <row r="52" spans="1:14" ht="45" customHeight="1" thickBot="1">
      <c r="A52" s="55">
        <v>27</v>
      </c>
      <c r="B52" s="43" t="s">
        <v>25</v>
      </c>
      <c r="C52" s="399" t="s">
        <v>261</v>
      </c>
      <c r="D52" s="399"/>
      <c r="E52" s="399"/>
      <c r="F52" s="399"/>
      <c r="G52" s="399"/>
      <c r="H52" s="399"/>
      <c r="I52" s="400"/>
    </row>
    <row r="53" spans="1:14" ht="15" customHeight="1"/>
    <row r="55" spans="1:14">
      <c r="L55" s="1" t="s">
        <v>195</v>
      </c>
      <c r="M55" s="1" t="s">
        <v>75</v>
      </c>
    </row>
    <row r="56" spans="1:14">
      <c r="L56" s="1" t="s">
        <v>73</v>
      </c>
      <c r="M56" s="1" t="s">
        <v>76</v>
      </c>
      <c r="N56" s="1" t="s">
        <v>174</v>
      </c>
    </row>
    <row r="57" spans="1:14">
      <c r="M57" s="1" t="s">
        <v>160</v>
      </c>
      <c r="N57" s="1" t="s">
        <v>175</v>
      </c>
    </row>
    <row r="58" spans="1:14">
      <c r="M58" s="1" t="s">
        <v>161</v>
      </c>
    </row>
    <row r="59" spans="1:14">
      <c r="M59" s="1" t="s">
        <v>162</v>
      </c>
    </row>
    <row r="60" spans="1:14">
      <c r="M60" s="1" t="s">
        <v>163</v>
      </c>
    </row>
    <row r="61" spans="1:14">
      <c r="M61" s="1" t="s">
        <v>164</v>
      </c>
    </row>
    <row r="62" spans="1:14">
      <c r="M62" s="1" t="s">
        <v>165</v>
      </c>
    </row>
    <row r="63" spans="1:14">
      <c r="M63" s="1" t="s">
        <v>166</v>
      </c>
    </row>
    <row r="64" spans="1:14">
      <c r="M64" s="1" t="s">
        <v>167</v>
      </c>
    </row>
    <row r="65" spans="13:13">
      <c r="M65" s="1" t="s">
        <v>168</v>
      </c>
    </row>
    <row r="66" spans="13:13">
      <c r="M66" s="1" t="s">
        <v>169</v>
      </c>
    </row>
    <row r="67" spans="13:13">
      <c r="M67" s="1" t="s">
        <v>170</v>
      </c>
    </row>
    <row r="68" spans="13:13">
      <c r="M68" s="1" t="s">
        <v>171</v>
      </c>
    </row>
    <row r="69" spans="13:13">
      <c r="M69" s="1" t="s">
        <v>172</v>
      </c>
    </row>
    <row r="70" spans="13:13">
      <c r="M70" s="1" t="s">
        <v>173</v>
      </c>
    </row>
  </sheetData>
  <mergeCells count="72">
    <mergeCell ref="A49:H49"/>
    <mergeCell ref="C50:I50"/>
    <mergeCell ref="A51:I51"/>
    <mergeCell ref="C52:I52"/>
    <mergeCell ref="C13:I15"/>
    <mergeCell ref="C16:I17"/>
    <mergeCell ref="E47:F47"/>
    <mergeCell ref="C48:D48"/>
    <mergeCell ref="E48:F48"/>
    <mergeCell ref="C42:I42"/>
    <mergeCell ref="A43:I43"/>
    <mergeCell ref="A44:A48"/>
    <mergeCell ref="C47:D47"/>
    <mergeCell ref="F36:H36"/>
    <mergeCell ref="A37:I37"/>
    <mergeCell ref="C38:I38"/>
    <mergeCell ref="L44:R44"/>
    <mergeCell ref="C45:D45"/>
    <mergeCell ref="E45:F45"/>
    <mergeCell ref="C46:D46"/>
    <mergeCell ref="E46:F46"/>
    <mergeCell ref="C39:I39"/>
    <mergeCell ref="C40:I40"/>
    <mergeCell ref="C41:I41"/>
    <mergeCell ref="B44:H44"/>
    <mergeCell ref="F35:I35"/>
    <mergeCell ref="A24:H24"/>
    <mergeCell ref="C25:I25"/>
    <mergeCell ref="C26:I26"/>
    <mergeCell ref="A27:H27"/>
    <mergeCell ref="C28:I28"/>
    <mergeCell ref="C29:I29"/>
    <mergeCell ref="C30:I30"/>
    <mergeCell ref="A31:I31"/>
    <mergeCell ref="C32:I32"/>
    <mergeCell ref="C33:I33"/>
    <mergeCell ref="A34:I34"/>
    <mergeCell ref="C23:D23"/>
    <mergeCell ref="E23:I23"/>
    <mergeCell ref="A16:A17"/>
    <mergeCell ref="B16:B17"/>
    <mergeCell ref="A18:A23"/>
    <mergeCell ref="B18:B23"/>
    <mergeCell ref="C18:H18"/>
    <mergeCell ref="C19:D19"/>
    <mergeCell ref="E19:I19"/>
    <mergeCell ref="C20:D20"/>
    <mergeCell ref="E20:I20"/>
    <mergeCell ref="C21:D21"/>
    <mergeCell ref="E21:I21"/>
    <mergeCell ref="C22:D22"/>
    <mergeCell ref="E22:I22"/>
    <mergeCell ref="A13:A15"/>
    <mergeCell ref="B13:B15"/>
    <mergeCell ref="B6:D6"/>
    <mergeCell ref="E6:I6"/>
    <mergeCell ref="B7:D7"/>
    <mergeCell ref="E7:I7"/>
    <mergeCell ref="B8:D8"/>
    <mergeCell ref="E8:I8"/>
    <mergeCell ref="B9:D9"/>
    <mergeCell ref="E9:I9"/>
    <mergeCell ref="A10:I10"/>
    <mergeCell ref="A11:I11"/>
    <mergeCell ref="C12:H12"/>
    <mergeCell ref="B5:D5"/>
    <mergeCell ref="E5:I5"/>
    <mergeCell ref="A1:I1"/>
    <mergeCell ref="B2:E2"/>
    <mergeCell ref="F2:I2"/>
    <mergeCell ref="A3:I3"/>
    <mergeCell ref="A4:I4"/>
  </mergeCells>
  <conditionalFormatting sqref="E36">
    <cfRule type="containsText" dxfId="12" priority="6" operator="containsText" text="miesiąc">
      <formula>NOT(ISERROR(SEARCH("miesiąc",E36)))</formula>
    </cfRule>
  </conditionalFormatting>
  <conditionalFormatting sqref="C23">
    <cfRule type="expression" dxfId="11" priority="5">
      <formula>$D21="ogólnopolski"</formula>
    </cfRule>
  </conditionalFormatting>
  <conditionalFormatting sqref="E19:E20 E21:I22">
    <cfRule type="expression" dxfId="10" priority="4">
      <formula>#REF!&lt;&gt;"regionalny"</formula>
    </cfRule>
  </conditionalFormatting>
  <dataValidations count="9">
    <dataValidation type="list" allowBlank="1" showInputMessage="1" showErrorMessage="1" prompt="Proszę wybrać: TAK lub NIE" sqref="C50">
      <formula1>$L$55:$L$56</formula1>
    </dataValidation>
    <dataValidation type="list" allowBlank="1" showInputMessage="1" showErrorMessage="1" prompt="wybierz Cel Tematyczny" sqref="C29:I29">
      <formula1>CT</formula1>
    </dataValidation>
    <dataValidation type="list" allowBlank="1" showInputMessage="1" showErrorMessage="1" prompt="wybierz fundusz" sqref="C28:I28">
      <formula1>fundusz</formula1>
    </dataValidation>
    <dataValidation type="list" allowBlank="1" showInputMessage="1" showErrorMessage="1" prompt="wybierz narzędzie PP" sqref="C26:I26">
      <formula1>narzedzia_PP_cale</formula1>
    </dataValidation>
    <dataValidation type="list" allowBlank="1" showInputMessage="1" showErrorMessage="1" prompt="wybierz z listy" sqref="E19:I19">
      <formula1>wojewodztwa</formula1>
    </dataValidation>
    <dataValidation allowBlank="1" showInputMessage="1" showErrorMessage="1" prompt="zgodnie z właściwym PO" sqref="E6:I8"/>
    <dataValidation type="list" allowBlank="1" showInputMessage="1" showErrorMessage="1" prompt="wybierz PI z listy" sqref="C30:I30">
      <formula1>PI</formula1>
    </dataValidation>
    <dataValidation type="list" allowBlank="1" showInputMessage="1" showErrorMessage="1" prompt="wybierz Program z listy" sqref="E5:I5">
      <formula1>Programy</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6">
      <formula1>miesiąceKwartały</formula1>
    </dataValidation>
  </dataValidations>
  <pageMargins left="0.70866141732283472" right="0.70866141732283472" top="0.74803149606299213" bottom="0.74803149606299213" header="0.31496062992125984" footer="0.31496062992125984"/>
  <pageSetup paperSize="9" scale="62" fitToHeight="0" orientation="portrait" r:id="rId1"/>
  <rowBreaks count="1" manualBreakCount="1">
    <brk id="30" max="8"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ogólne'!$K$89:$K$92</xm:f>
          </x14:formula1>
          <xm:sqref>C25:I25</xm:sqref>
        </x14:dataValidation>
        <x14:dataValidation type="list" allowBlank="1" showInputMessage="1" showErrorMessage="1">
          <x14:formula1>
            <xm:f>'Informacje ogólne'!$K$163:$K$164</xm:f>
          </x14:formula1>
          <xm:sqref>C18:H18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theme="7" tint="-0.249977111117893"/>
  </sheetPr>
  <dimension ref="A1:F41"/>
  <sheetViews>
    <sheetView view="pageBreakPreview" topLeftCell="A4" zoomScale="75" zoomScaleNormal="100" zoomScaleSheetLayoutView="75" workbookViewId="0">
      <selection activeCell="D21" sqref="D21"/>
    </sheetView>
  </sheetViews>
  <sheetFormatPr defaultColWidth="9.140625" defaultRowHeight="12.75"/>
  <cols>
    <col min="1" max="1" width="5.140625" style="3" customWidth="1"/>
    <col min="2" max="2" width="37.7109375" style="1" customWidth="1"/>
    <col min="3" max="3" width="42.28515625" style="1" customWidth="1"/>
    <col min="4" max="4" width="23.28515625" style="1" customWidth="1"/>
    <col min="5" max="5" width="69.85546875" style="151" customWidth="1"/>
    <col min="6" max="16384" width="9.140625" style="1"/>
  </cols>
  <sheetData>
    <row r="1" spans="1:6" ht="30" customHeight="1" thickBot="1">
      <c r="A1" s="423" t="s">
        <v>26</v>
      </c>
      <c r="B1" s="424"/>
      <c r="C1" s="424"/>
      <c r="D1" s="424"/>
      <c r="E1" s="425"/>
    </row>
    <row r="2" spans="1:6" ht="42.75" customHeight="1">
      <c r="A2" s="432">
        <v>1</v>
      </c>
      <c r="B2" s="56" t="s">
        <v>263</v>
      </c>
      <c r="C2" s="426" t="s">
        <v>1226</v>
      </c>
      <c r="D2" s="427"/>
      <c r="E2" s="428"/>
      <c r="F2" s="72"/>
    </row>
    <row r="3" spans="1:6" ht="40.5" customHeight="1" thickBot="1">
      <c r="A3" s="433"/>
      <c r="B3" s="57" t="s">
        <v>264</v>
      </c>
      <c r="C3" s="445" t="s">
        <v>1119</v>
      </c>
      <c r="D3" s="446"/>
      <c r="E3" s="447"/>
    </row>
    <row r="4" spans="1:6" ht="15" customHeight="1" thickBot="1">
      <c r="A4" s="422"/>
      <c r="B4" s="422"/>
      <c r="C4" s="422"/>
      <c r="D4" s="422"/>
      <c r="E4" s="422"/>
    </row>
    <row r="5" spans="1:6" ht="24.95" customHeight="1" thickBot="1">
      <c r="A5" s="66">
        <v>2</v>
      </c>
      <c r="B5" s="413" t="s">
        <v>200</v>
      </c>
      <c r="C5" s="414"/>
      <c r="D5" s="414"/>
      <c r="E5" s="415"/>
    </row>
    <row r="6" spans="1:6" ht="60.75" customHeight="1">
      <c r="A6" s="59" t="s">
        <v>202</v>
      </c>
      <c r="B6" s="95" t="s">
        <v>232</v>
      </c>
      <c r="C6" s="95" t="s">
        <v>262</v>
      </c>
      <c r="D6" s="95" t="s">
        <v>233</v>
      </c>
      <c r="E6" s="152" t="s">
        <v>201</v>
      </c>
    </row>
    <row r="7" spans="1:6" ht="87.75" customHeight="1">
      <c r="A7" s="62">
        <v>1</v>
      </c>
      <c r="B7" s="97" t="s">
        <v>1060</v>
      </c>
      <c r="C7" s="97" t="s">
        <v>1112</v>
      </c>
      <c r="D7" s="97" t="s">
        <v>1059</v>
      </c>
      <c r="E7" s="146" t="s">
        <v>1175</v>
      </c>
      <c r="F7" s="71"/>
    </row>
    <row r="8" spans="1:6" ht="242.25" customHeight="1">
      <c r="A8" s="62">
        <v>2</v>
      </c>
      <c r="B8" s="97" t="s">
        <v>1061</v>
      </c>
      <c r="C8" s="97" t="s">
        <v>1113</v>
      </c>
      <c r="D8" s="97" t="s">
        <v>1059</v>
      </c>
      <c r="E8" s="146" t="s">
        <v>1265</v>
      </c>
    </row>
    <row r="9" spans="1:6" ht="99" customHeight="1">
      <c r="A9" s="62">
        <v>3</v>
      </c>
      <c r="B9" s="97" t="s">
        <v>1177</v>
      </c>
      <c r="C9" s="97" t="s">
        <v>1178</v>
      </c>
      <c r="D9" s="97" t="s">
        <v>1057</v>
      </c>
      <c r="E9" s="146" t="s">
        <v>1179</v>
      </c>
    </row>
    <row r="10" spans="1:6" ht="118.5" customHeight="1">
      <c r="A10" s="62">
        <v>4</v>
      </c>
      <c r="B10" s="97" t="s">
        <v>1064</v>
      </c>
      <c r="C10" s="97" t="s">
        <v>1172</v>
      </c>
      <c r="D10" s="97" t="s">
        <v>1217</v>
      </c>
      <c r="E10" s="146" t="s">
        <v>1184</v>
      </c>
    </row>
    <row r="11" spans="1:6" ht="15" customHeight="1" thickBot="1">
      <c r="A11" s="412"/>
      <c r="B11" s="412"/>
      <c r="C11" s="412"/>
      <c r="D11" s="412"/>
      <c r="E11" s="412"/>
    </row>
    <row r="12" spans="1:6" ht="24.95" customHeight="1" thickBot="1">
      <c r="A12" s="94">
        <v>3</v>
      </c>
      <c r="B12" s="413" t="s">
        <v>203</v>
      </c>
      <c r="C12" s="414"/>
      <c r="D12" s="414"/>
      <c r="E12" s="415"/>
    </row>
    <row r="13" spans="1:6" ht="30" customHeight="1">
      <c r="A13" s="59" t="s">
        <v>202</v>
      </c>
      <c r="B13" s="410" t="s">
        <v>262</v>
      </c>
      <c r="C13" s="410"/>
      <c r="D13" s="95" t="s">
        <v>233</v>
      </c>
      <c r="E13" s="152" t="s">
        <v>204</v>
      </c>
    </row>
    <row r="14" spans="1:6" ht="78" customHeight="1">
      <c r="A14" s="62">
        <v>1</v>
      </c>
      <c r="B14" s="461" t="s">
        <v>1155</v>
      </c>
      <c r="C14" s="461"/>
      <c r="D14" s="187" t="s">
        <v>1059</v>
      </c>
      <c r="E14" s="146" t="s">
        <v>1156</v>
      </c>
      <c r="F14" s="71"/>
    </row>
    <row r="15" spans="1:6" ht="127.5" customHeight="1">
      <c r="A15" s="62">
        <v>2</v>
      </c>
      <c r="B15" s="461" t="s">
        <v>1157</v>
      </c>
      <c r="C15" s="461"/>
      <c r="D15" s="187" t="s">
        <v>1059</v>
      </c>
      <c r="E15" s="146" t="s">
        <v>1158</v>
      </c>
    </row>
    <row r="16" spans="1:6" ht="91.5" customHeight="1">
      <c r="A16" s="62">
        <v>3</v>
      </c>
      <c r="B16" s="461" t="s">
        <v>1159</v>
      </c>
      <c r="C16" s="461"/>
      <c r="D16" s="187" t="s">
        <v>1059</v>
      </c>
      <c r="E16" s="146" t="s">
        <v>1160</v>
      </c>
    </row>
    <row r="17" spans="1:5" ht="180.75" customHeight="1">
      <c r="A17" s="62">
        <v>4</v>
      </c>
      <c r="B17" s="464" t="s">
        <v>1161</v>
      </c>
      <c r="C17" s="465"/>
      <c r="D17" s="188" t="s">
        <v>1167</v>
      </c>
      <c r="E17" s="150" t="s">
        <v>1162</v>
      </c>
    </row>
    <row r="18" spans="1:5" ht="88.5" customHeight="1">
      <c r="A18" s="62">
        <v>5</v>
      </c>
      <c r="B18" s="464" t="s">
        <v>1163</v>
      </c>
      <c r="C18" s="465"/>
      <c r="D18" s="189" t="s">
        <v>1167</v>
      </c>
      <c r="E18" s="150" t="s">
        <v>1164</v>
      </c>
    </row>
    <row r="19" spans="1:5" ht="324" customHeight="1">
      <c r="A19" s="62">
        <v>6</v>
      </c>
      <c r="B19" s="464" t="s">
        <v>1165</v>
      </c>
      <c r="C19" s="465"/>
      <c r="D19" s="189" t="s">
        <v>1167</v>
      </c>
      <c r="E19" s="150" t="s">
        <v>1260</v>
      </c>
    </row>
    <row r="20" spans="1:5" ht="166.5" customHeight="1">
      <c r="A20" s="62">
        <v>8</v>
      </c>
      <c r="B20" s="462" t="s">
        <v>1166</v>
      </c>
      <c r="C20" s="463"/>
      <c r="D20" s="191" t="s">
        <v>1167</v>
      </c>
      <c r="E20" s="182" t="s">
        <v>1261</v>
      </c>
    </row>
    <row r="21" spans="1:5" ht="138" customHeight="1" thickBot="1">
      <c r="A21" s="62">
        <v>9</v>
      </c>
      <c r="B21" s="460" t="s">
        <v>1168</v>
      </c>
      <c r="C21" s="460"/>
      <c r="D21" s="191" t="s">
        <v>1167</v>
      </c>
      <c r="E21" s="190" t="s">
        <v>1262</v>
      </c>
    </row>
    <row r="22" spans="1:5" ht="89.25" customHeight="1" thickBot="1">
      <c r="A22" s="62">
        <v>10</v>
      </c>
      <c r="B22" s="460" t="s">
        <v>1169</v>
      </c>
      <c r="C22" s="460"/>
      <c r="D22" s="191" t="s">
        <v>1167</v>
      </c>
      <c r="E22" s="190" t="s">
        <v>1170</v>
      </c>
    </row>
    <row r="23" spans="1:5" ht="30" customHeight="1"/>
    <row r="24" spans="1:5" ht="30" customHeight="1"/>
    <row r="25" spans="1:5" ht="30" customHeight="1"/>
    <row r="26" spans="1:5" ht="30" customHeight="1"/>
    <row r="27" spans="1:5" ht="30" customHeight="1"/>
    <row r="28" spans="1:5" ht="30" customHeight="1"/>
    <row r="29" spans="1:5" ht="30" customHeight="1"/>
    <row r="30" spans="1:5" ht="30" customHeight="1"/>
    <row r="31" spans="1:5" ht="30" customHeight="1"/>
    <row r="32" spans="1:5" ht="30" customHeight="1"/>
    <row r="33" ht="30" customHeight="1"/>
    <row r="34" ht="30" customHeight="1"/>
    <row r="35" ht="30" customHeight="1"/>
    <row r="36" ht="30" customHeight="1"/>
    <row r="37" ht="30" customHeight="1"/>
    <row r="38" ht="30" customHeight="1"/>
    <row r="39" ht="30" customHeight="1"/>
    <row r="40" ht="30" customHeight="1"/>
    <row r="41" ht="30" customHeight="1"/>
  </sheetData>
  <mergeCells count="18">
    <mergeCell ref="B22:C22"/>
    <mergeCell ref="A11:E11"/>
    <mergeCell ref="B12:E12"/>
    <mergeCell ref="B13:C13"/>
    <mergeCell ref="B14:C14"/>
    <mergeCell ref="B15:C15"/>
    <mergeCell ref="B16:C16"/>
    <mergeCell ref="B20:C20"/>
    <mergeCell ref="B17:C17"/>
    <mergeCell ref="B18:C18"/>
    <mergeCell ref="B19:C19"/>
    <mergeCell ref="B21:C21"/>
    <mergeCell ref="B5:E5"/>
    <mergeCell ref="A1:E1"/>
    <mergeCell ref="A2:A3"/>
    <mergeCell ref="C2:E2"/>
    <mergeCell ref="C3:E3"/>
    <mergeCell ref="A4:E4"/>
  </mergeCells>
  <pageMargins left="0.7" right="0.7" top="0.75" bottom="0.75" header="0.3" footer="0.3"/>
  <pageSetup paperSize="9" scale="73" orientation="landscape" r:id="rId1"/>
  <rowBreaks count="1" manualBreakCount="1">
    <brk id="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20</vt:i4>
      </vt:variant>
      <vt:variant>
        <vt:lpstr>Zakresy nazwane</vt:lpstr>
      </vt:variant>
      <vt:variant>
        <vt:i4>37</vt:i4>
      </vt:variant>
    </vt:vector>
  </HeadingPairs>
  <TitlesOfParts>
    <vt:vector size="57" baseType="lpstr">
      <vt:lpstr>Informacje ogólne</vt:lpstr>
      <vt:lpstr> RPOWSL.8.K.4</vt:lpstr>
      <vt:lpstr>Kryteria RPOWSL.8.K.4</vt:lpstr>
      <vt:lpstr> RPOWSL.9.K.4</vt:lpstr>
      <vt:lpstr>Kryteria RPOWSL.9.K.4</vt:lpstr>
      <vt:lpstr> RPOWSL.9.K.5</vt:lpstr>
      <vt:lpstr>Kryteria RPOWSL.9.K.5</vt:lpstr>
      <vt:lpstr> RPOWSL.9.K.6</vt:lpstr>
      <vt:lpstr>Kryteria RPOWSL.9.K.6</vt:lpstr>
      <vt:lpstr> RPOWSL.9.K.7</vt:lpstr>
      <vt:lpstr>Kryteria RPOWSL.9.K.7</vt:lpstr>
      <vt:lpstr>RPZ 1</vt:lpstr>
      <vt:lpstr>RPZ 2</vt:lpstr>
      <vt:lpstr>RPOWSL.10.K.1</vt:lpstr>
      <vt:lpstr>Kryteria RPOWSL.10.K.1</vt:lpstr>
      <vt:lpstr>RPOWSL.2.P.1</vt:lpstr>
      <vt:lpstr>Kryteria RPOWSL.2.P.1</vt:lpstr>
      <vt:lpstr>Planowane działania</vt:lpstr>
      <vt:lpstr>Załącznik nr 1</vt:lpstr>
      <vt:lpstr>ZAŁ. 2</vt:lpstr>
      <vt:lpstr>CT</vt:lpstr>
      <vt:lpstr>' RPOWSL.9.K.4'!fundusz</vt:lpstr>
      <vt:lpstr>' RPOWSL.9.K.5'!fundusz</vt:lpstr>
      <vt:lpstr>' RPOWSL.9.K.6'!fundusz</vt:lpstr>
      <vt:lpstr>' RPOWSL.9.K.7'!fundusz</vt:lpstr>
      <vt:lpstr>RPOWSL.10.K.1!fundusz</vt:lpstr>
      <vt:lpstr>fundusz</vt:lpstr>
      <vt:lpstr>narzedzia_PP_cale</vt:lpstr>
      <vt:lpstr>NAZWAPOWIATU</vt:lpstr>
      <vt:lpstr>' RPOWSL.8.K.4'!Obszar_wydruku</vt:lpstr>
      <vt:lpstr>' RPOWSL.9.K.4'!Obszar_wydruku</vt:lpstr>
      <vt:lpstr>' RPOWSL.9.K.5'!Obszar_wydruku</vt:lpstr>
      <vt:lpstr>' RPOWSL.9.K.6'!Obszar_wydruku</vt:lpstr>
      <vt:lpstr>' RPOWSL.9.K.7'!Obszar_wydruku</vt:lpstr>
      <vt:lpstr>'Informacje ogólne'!Obszar_wydruku</vt:lpstr>
      <vt:lpstr>'Kryteria RPOWSL.10.K.1'!Obszar_wydruku</vt:lpstr>
      <vt:lpstr>'Kryteria RPOWSL.8.K.4'!Obszar_wydruku</vt:lpstr>
      <vt:lpstr>'Kryteria RPOWSL.9.K.4'!Obszar_wydruku</vt:lpstr>
      <vt:lpstr>'Kryteria RPOWSL.9.K.5'!Obszar_wydruku</vt:lpstr>
      <vt:lpstr>'Kryteria RPOWSL.9.K.6'!Obszar_wydruku</vt:lpstr>
      <vt:lpstr>'Kryteria RPOWSL.9.K.7'!Obszar_wydruku</vt:lpstr>
      <vt:lpstr>'Planowane działania'!Obszar_wydruku</vt:lpstr>
      <vt:lpstr>RPOWSL.10.K.1!Obszar_wydruku</vt:lpstr>
      <vt:lpstr>'Załącznik nr 1'!Obszar_wydruku</vt:lpstr>
      <vt:lpstr>PI</vt:lpstr>
      <vt:lpstr>Programy</vt:lpstr>
      <vt:lpstr>skroty_PI</vt:lpstr>
      <vt:lpstr>skroty_PP</vt:lpstr>
      <vt:lpstr>TERYTPOWIAT</vt:lpstr>
      <vt:lpstr>terytPowiaty</vt:lpstr>
      <vt:lpstr>terytwojewodztwo</vt:lpstr>
      <vt:lpstr>' RPOWSL.9.K.4'!wojewodztwa</vt:lpstr>
      <vt:lpstr>' RPOWSL.9.K.5'!wojewodztwa</vt:lpstr>
      <vt:lpstr>' RPOWSL.9.K.6'!wojewodztwa</vt:lpstr>
      <vt:lpstr>' RPOWSL.9.K.7'!wojewodztwa</vt:lpstr>
      <vt:lpstr>RPOWSL.10.K.1!wojewodztwa</vt:lpstr>
      <vt:lpstr>wojewodztwa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Banachowicz Tomasz</cp:lastModifiedBy>
  <cp:lastPrinted>2016-12-01T09:00:22Z</cp:lastPrinted>
  <dcterms:created xsi:type="dcterms:W3CDTF">2016-03-29T09:23:06Z</dcterms:created>
  <dcterms:modified xsi:type="dcterms:W3CDTF">2017-02-02T15:00:08Z</dcterms:modified>
</cp:coreProperties>
</file>